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PascalKruithof\Desktop\Voor op website\"/>
    </mc:Choice>
  </mc:AlternateContent>
  <xr:revisionPtr revIDLastSave="0" documentId="8_{EDE5FEC7-EDFA-4E8B-93E5-0EA985E089C5}" xr6:coauthVersionLast="47" xr6:coauthVersionMax="47" xr10:uidLastSave="{00000000-0000-0000-0000-000000000000}"/>
  <bookViews>
    <workbookView xWindow="-120" yWindow="-120" windowWidth="29040" windowHeight="15720" tabRatio="845" xr2:uid="{00000000-000D-0000-FFFF-FFFF00000000}"/>
  </bookViews>
  <sheets>
    <sheet name="Samenwerkingsverband" sheetId="2" r:id="rId1"/>
    <sheet name="Leerroutes" sheetId="5" r:id="rId2"/>
    <sheet name="Beoordeling" sheetId="6" r:id="rId3"/>
    <sheet name="Informatie en stappenplan" sheetId="8" r:id="rId4"/>
  </sheets>
  <definedNames>
    <definedName name="Zelfstandige_erkenning">#REF!</definedName>
    <definedName name="Zorgcontex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2" i="5" l="1"/>
  <c r="E8" i="5"/>
  <c r="E11" i="5"/>
  <c r="E12" i="5"/>
  <c r="B12" i="2"/>
  <c r="E10" i="5" l="1"/>
  <c r="E9" i="5"/>
  <c r="C60" i="2"/>
  <c r="E404" i="5"/>
  <c r="E403" i="5"/>
  <c r="E402" i="5"/>
  <c r="E401" i="5"/>
  <c r="E400" i="5"/>
  <c r="E396" i="5"/>
  <c r="E395" i="5"/>
  <c r="E394" i="5"/>
  <c r="E393" i="5"/>
  <c r="E392" i="5"/>
  <c r="E388" i="5"/>
  <c r="E387" i="5"/>
  <c r="E386" i="5"/>
  <c r="E385" i="5"/>
  <c r="E384" i="5"/>
  <c r="E380" i="5"/>
  <c r="E379" i="5"/>
  <c r="E378" i="5"/>
  <c r="E377" i="5"/>
  <c r="E376" i="5"/>
  <c r="E372" i="5"/>
  <c r="E371" i="5"/>
  <c r="E370" i="5"/>
  <c r="E369" i="5"/>
  <c r="E368" i="5"/>
  <c r="E364" i="5"/>
  <c r="E363" i="5"/>
  <c r="E362" i="5"/>
  <c r="E361" i="5"/>
  <c r="E360" i="5"/>
  <c r="E356" i="5"/>
  <c r="E355" i="5"/>
  <c r="E354" i="5"/>
  <c r="E353" i="5"/>
  <c r="E352" i="5"/>
  <c r="E348" i="5"/>
  <c r="E347" i="5"/>
  <c r="E346" i="5"/>
  <c r="E345" i="5"/>
  <c r="E344" i="5"/>
  <c r="E340" i="5"/>
  <c r="E339" i="5"/>
  <c r="E338" i="5"/>
  <c r="E337" i="5"/>
  <c r="E336" i="5"/>
  <c r="E332" i="5"/>
  <c r="E331" i="5"/>
  <c r="E330" i="5"/>
  <c r="E329" i="5"/>
  <c r="E328" i="5"/>
  <c r="E324" i="5"/>
  <c r="E323" i="5"/>
  <c r="E322" i="5"/>
  <c r="E321" i="5"/>
  <c r="E320" i="5"/>
  <c r="E316" i="5"/>
  <c r="E315" i="5"/>
  <c r="E314" i="5"/>
  <c r="E313" i="5"/>
  <c r="E312" i="5"/>
  <c r="E308" i="5"/>
  <c r="E307" i="5"/>
  <c r="E306" i="5"/>
  <c r="E305" i="5"/>
  <c r="E304" i="5"/>
  <c r="E300" i="5"/>
  <c r="E299" i="5"/>
  <c r="E298" i="5"/>
  <c r="E297" i="5"/>
  <c r="E296" i="5"/>
  <c r="E292" i="5"/>
  <c r="E291" i="5"/>
  <c r="E290" i="5"/>
  <c r="E289" i="5"/>
  <c r="E288" i="5"/>
  <c r="E284" i="5"/>
  <c r="E283" i="5"/>
  <c r="E282" i="5"/>
  <c r="E281" i="5"/>
  <c r="E280" i="5"/>
  <c r="E276" i="5"/>
  <c r="E275" i="5"/>
  <c r="E274" i="5"/>
  <c r="E273" i="5"/>
  <c r="E272" i="5"/>
  <c r="E268" i="5"/>
  <c r="E267" i="5"/>
  <c r="E266" i="5"/>
  <c r="E265" i="5"/>
  <c r="E264" i="5"/>
  <c r="E260" i="5"/>
  <c r="E259" i="5"/>
  <c r="E258" i="5"/>
  <c r="E257" i="5"/>
  <c r="E256" i="5"/>
  <c r="E252" i="5"/>
  <c r="E251" i="5"/>
  <c r="E250" i="5"/>
  <c r="E249" i="5"/>
  <c r="E248" i="5"/>
  <c r="E244" i="5"/>
  <c r="E243" i="5"/>
  <c r="E242" i="5"/>
  <c r="E241" i="5"/>
  <c r="E240" i="5"/>
  <c r="E236" i="5"/>
  <c r="E235" i="5"/>
  <c r="E234" i="5"/>
  <c r="E233" i="5"/>
  <c r="E232" i="5"/>
  <c r="E228" i="5"/>
  <c r="E227" i="5"/>
  <c r="E226" i="5"/>
  <c r="E225" i="5"/>
  <c r="E224" i="5"/>
  <c r="E220" i="5"/>
  <c r="E219" i="5"/>
  <c r="E218" i="5"/>
  <c r="E217" i="5"/>
  <c r="E216" i="5"/>
  <c r="E212" i="5"/>
  <c r="E211" i="5"/>
  <c r="E210" i="5"/>
  <c r="E209" i="5"/>
  <c r="E208" i="5"/>
  <c r="E204" i="5"/>
  <c r="E203" i="5"/>
  <c r="E202" i="5"/>
  <c r="E201" i="5"/>
  <c r="E200" i="5"/>
  <c r="E196" i="5"/>
  <c r="E195" i="5"/>
  <c r="E194" i="5"/>
  <c r="E193" i="5"/>
  <c r="E192" i="5"/>
  <c r="E188" i="5"/>
  <c r="E187" i="5"/>
  <c r="E186" i="5"/>
  <c r="E185" i="5"/>
  <c r="E184" i="5"/>
  <c r="E180" i="5"/>
  <c r="E179" i="5"/>
  <c r="E178" i="5"/>
  <c r="E177" i="5"/>
  <c r="E176" i="5"/>
  <c r="E172" i="5"/>
  <c r="E171" i="5"/>
  <c r="E170" i="5"/>
  <c r="E169" i="5"/>
  <c r="E168" i="5"/>
  <c r="E164" i="5"/>
  <c r="E163" i="5"/>
  <c r="E162" i="5"/>
  <c r="E161" i="5"/>
  <c r="E160" i="5"/>
  <c r="E156" i="5"/>
  <c r="E155" i="5"/>
  <c r="E154" i="5"/>
  <c r="E153" i="5"/>
  <c r="E152" i="5"/>
  <c r="E148" i="5"/>
  <c r="E147" i="5"/>
  <c r="E146" i="5"/>
  <c r="E145" i="5"/>
  <c r="E144" i="5"/>
  <c r="E140" i="5"/>
  <c r="E139" i="5"/>
  <c r="E138" i="5"/>
  <c r="E137" i="5"/>
  <c r="E136" i="5"/>
  <c r="E132" i="5"/>
  <c r="E131" i="5"/>
  <c r="E130" i="5"/>
  <c r="E129" i="5"/>
  <c r="E128" i="5"/>
  <c r="E124" i="5"/>
  <c r="E123" i="5"/>
  <c r="E122" i="5"/>
  <c r="E121" i="5"/>
  <c r="E120" i="5"/>
  <c r="E116" i="5"/>
  <c r="E115" i="5"/>
  <c r="E114" i="5"/>
  <c r="E113" i="5"/>
  <c r="E108" i="5"/>
  <c r="E107" i="5"/>
  <c r="E106" i="5"/>
  <c r="E105" i="5"/>
  <c r="E104" i="5"/>
  <c r="E100" i="5"/>
  <c r="E99" i="5"/>
  <c r="E98" i="5"/>
  <c r="E97" i="5"/>
  <c r="E96" i="5"/>
  <c r="E92" i="5"/>
  <c r="E91" i="5"/>
  <c r="E90" i="5"/>
  <c r="E89" i="5"/>
  <c r="E88" i="5"/>
  <c r="E84" i="5"/>
  <c r="E83" i="5"/>
  <c r="E82" i="5"/>
  <c r="E81" i="5"/>
  <c r="E80" i="5"/>
  <c r="E76" i="5"/>
  <c r="E75" i="5"/>
  <c r="E74" i="5"/>
  <c r="E73" i="5"/>
  <c r="E72" i="5"/>
  <c r="E68" i="5"/>
  <c r="E67" i="5"/>
  <c r="E66" i="5"/>
  <c r="E65" i="5"/>
  <c r="E64" i="5"/>
  <c r="E60" i="5"/>
  <c r="E59" i="5"/>
  <c r="E58" i="5"/>
  <c r="E57" i="5"/>
  <c r="E56" i="5"/>
  <c r="E52" i="5"/>
  <c r="E51" i="5"/>
  <c r="E50" i="5"/>
  <c r="E49" i="5"/>
  <c r="E48" i="5"/>
  <c r="E44" i="5"/>
  <c r="E43" i="5"/>
  <c r="E42" i="5"/>
  <c r="E41" i="5"/>
  <c r="E40" i="5"/>
  <c r="E36" i="5"/>
  <c r="E35" i="5"/>
  <c r="E34" i="5"/>
  <c r="E33" i="5"/>
  <c r="E32" i="5"/>
  <c r="E28" i="5"/>
  <c r="E27" i="5"/>
  <c r="E26" i="5"/>
  <c r="E25" i="5"/>
  <c r="E24" i="5"/>
  <c r="E20" i="5"/>
  <c r="E19" i="5"/>
  <c r="E18" i="5"/>
  <c r="E17" i="5"/>
  <c r="E16" i="5"/>
  <c r="C404" i="5"/>
  <c r="C403" i="5"/>
  <c r="C402" i="5"/>
  <c r="C401" i="5"/>
  <c r="C400" i="5"/>
  <c r="C396" i="5"/>
  <c r="C395" i="5"/>
  <c r="C394" i="5"/>
  <c r="C393" i="5"/>
  <c r="C392" i="5"/>
  <c r="C388" i="5"/>
  <c r="C387" i="5"/>
  <c r="C386" i="5"/>
  <c r="C385" i="5"/>
  <c r="C384" i="5"/>
  <c r="C380" i="5"/>
  <c r="C379" i="5"/>
  <c r="C378" i="5"/>
  <c r="C377" i="5"/>
  <c r="C376" i="5"/>
  <c r="C372" i="5"/>
  <c r="C371" i="5"/>
  <c r="C370" i="5"/>
  <c r="C369" i="5"/>
  <c r="C368" i="5"/>
  <c r="C364" i="5"/>
  <c r="C363" i="5"/>
  <c r="C362" i="5"/>
  <c r="C361" i="5"/>
  <c r="C360" i="5"/>
  <c r="C356" i="5"/>
  <c r="C355" i="5"/>
  <c r="C354" i="5"/>
  <c r="C353" i="5"/>
  <c r="C352" i="5"/>
  <c r="C348" i="5"/>
  <c r="C347" i="5"/>
  <c r="C346" i="5"/>
  <c r="C345" i="5"/>
  <c r="C344" i="5"/>
  <c r="C340" i="5"/>
  <c r="C339" i="5"/>
  <c r="C338" i="5"/>
  <c r="C337" i="5"/>
  <c r="C336" i="5"/>
  <c r="C332" i="5"/>
  <c r="C331" i="5"/>
  <c r="C330" i="5"/>
  <c r="C329" i="5"/>
  <c r="C328" i="5"/>
  <c r="C324" i="5"/>
  <c r="C323" i="5"/>
  <c r="C322" i="5"/>
  <c r="C321" i="5"/>
  <c r="C320" i="5"/>
  <c r="C316" i="5"/>
  <c r="C315" i="5"/>
  <c r="C314" i="5"/>
  <c r="C313" i="5"/>
  <c r="C312" i="5"/>
  <c r="C308" i="5"/>
  <c r="C307" i="5"/>
  <c r="C306" i="5"/>
  <c r="C305" i="5"/>
  <c r="C304" i="5"/>
  <c r="C300" i="5"/>
  <c r="C299" i="5"/>
  <c r="C298" i="5"/>
  <c r="C297" i="5"/>
  <c r="C296" i="5"/>
  <c r="C292" i="5"/>
  <c r="C291" i="5"/>
  <c r="C290" i="5"/>
  <c r="C289" i="5"/>
  <c r="C288" i="5"/>
  <c r="C284" i="5"/>
  <c r="C283" i="5"/>
  <c r="C282" i="5"/>
  <c r="C281" i="5"/>
  <c r="C280" i="5"/>
  <c r="C276" i="5"/>
  <c r="C275" i="5"/>
  <c r="C274" i="5"/>
  <c r="C273" i="5"/>
  <c r="C272" i="5"/>
  <c r="C268" i="5"/>
  <c r="C267" i="5"/>
  <c r="C266" i="5"/>
  <c r="C265" i="5"/>
  <c r="C264" i="5"/>
  <c r="C260" i="5"/>
  <c r="C259" i="5"/>
  <c r="C258" i="5"/>
  <c r="C257" i="5"/>
  <c r="C256" i="5"/>
  <c r="C252" i="5"/>
  <c r="C251" i="5"/>
  <c r="C250" i="5"/>
  <c r="C249" i="5"/>
  <c r="C248" i="5"/>
  <c r="C244" i="5"/>
  <c r="C243" i="5"/>
  <c r="C242" i="5"/>
  <c r="C241" i="5"/>
  <c r="C240" i="5"/>
  <c r="C236" i="5"/>
  <c r="C235" i="5"/>
  <c r="C234" i="5"/>
  <c r="C233" i="5"/>
  <c r="C232" i="5"/>
  <c r="C228" i="5"/>
  <c r="C227" i="5"/>
  <c r="C226" i="5"/>
  <c r="C225" i="5"/>
  <c r="C224" i="5"/>
  <c r="C220" i="5"/>
  <c r="C219" i="5"/>
  <c r="C218" i="5"/>
  <c r="C217" i="5"/>
  <c r="C216" i="5"/>
  <c r="C212" i="5"/>
  <c r="C211" i="5"/>
  <c r="C210" i="5"/>
  <c r="C209" i="5"/>
  <c r="C208" i="5"/>
  <c r="C204" i="5"/>
  <c r="C203" i="5"/>
  <c r="C202" i="5"/>
  <c r="C201" i="5"/>
  <c r="C200" i="5"/>
  <c r="C196" i="5"/>
  <c r="C195" i="5"/>
  <c r="C194" i="5"/>
  <c r="C193" i="5"/>
  <c r="C192" i="5"/>
  <c r="C188" i="5"/>
  <c r="C187" i="5"/>
  <c r="C186" i="5"/>
  <c r="C185" i="5"/>
  <c r="C184" i="5"/>
  <c r="C180" i="5"/>
  <c r="C179" i="5"/>
  <c r="C178" i="5"/>
  <c r="C177" i="5"/>
  <c r="C176" i="5"/>
  <c r="C172" i="5"/>
  <c r="C171" i="5"/>
  <c r="C170" i="5"/>
  <c r="C169" i="5"/>
  <c r="C168" i="5"/>
  <c r="C164" i="5"/>
  <c r="C163" i="5"/>
  <c r="C162" i="5"/>
  <c r="C161" i="5"/>
  <c r="C160" i="5"/>
  <c r="C156" i="5"/>
  <c r="C155" i="5"/>
  <c r="C154" i="5"/>
  <c r="C153" i="5"/>
  <c r="C152" i="5"/>
  <c r="C148" i="5"/>
  <c r="C147" i="5"/>
  <c r="C146" i="5"/>
  <c r="C145" i="5"/>
  <c r="C144" i="5"/>
  <c r="C140" i="5"/>
  <c r="C139" i="5"/>
  <c r="C138" i="5"/>
  <c r="C137" i="5"/>
  <c r="C136" i="5"/>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C64" i="2" l="1"/>
  <c r="F10" i="6" s="1"/>
  <c r="C65" i="2"/>
  <c r="C66" i="2"/>
  <c r="C132" i="5" l="1"/>
  <c r="C131" i="5"/>
  <c r="C130" i="5"/>
  <c r="C129" i="5"/>
  <c r="C128" i="5"/>
  <c r="C124" i="5"/>
  <c r="C123" i="5"/>
  <c r="C122" i="5"/>
  <c r="C121" i="5"/>
  <c r="C120" i="5"/>
  <c r="C116" i="5"/>
  <c r="C115" i="5"/>
  <c r="C114" i="5"/>
  <c r="C113" i="5"/>
  <c r="C112" i="5"/>
  <c r="C108" i="5"/>
  <c r="C107" i="5"/>
  <c r="C106" i="5"/>
  <c r="C105" i="5"/>
  <c r="C104" i="5"/>
  <c r="C100" i="5"/>
  <c r="C99" i="5"/>
  <c r="C98" i="5"/>
  <c r="C97" i="5"/>
  <c r="C96" i="5"/>
  <c r="C92" i="5"/>
  <c r="C91" i="5"/>
  <c r="C90" i="5"/>
  <c r="C89" i="5"/>
  <c r="C88" i="5"/>
  <c r="C84" i="5"/>
  <c r="C83" i="5"/>
  <c r="C82" i="5"/>
  <c r="C81" i="5"/>
  <c r="C80" i="5"/>
  <c r="C76" i="5"/>
  <c r="C75" i="5"/>
  <c r="C74" i="5"/>
  <c r="C73" i="5"/>
  <c r="C72" i="5"/>
  <c r="C68" i="5"/>
  <c r="C67" i="5"/>
  <c r="C66" i="5"/>
  <c r="C65" i="5"/>
  <c r="C64" i="5"/>
  <c r="C60" i="5"/>
  <c r="C59" i="5"/>
  <c r="C58" i="5"/>
  <c r="C57" i="5"/>
  <c r="C56" i="5"/>
  <c r="C52" i="5"/>
  <c r="C51" i="5"/>
  <c r="C50" i="5"/>
  <c r="C49" i="5"/>
  <c r="C48" i="5"/>
  <c r="C44" i="5"/>
  <c r="C43" i="5"/>
  <c r="C42" i="5"/>
  <c r="C41" i="5"/>
  <c r="C40" i="5"/>
  <c r="C36" i="5"/>
  <c r="C35" i="5"/>
  <c r="C34" i="5"/>
  <c r="C33" i="5"/>
  <c r="C32" i="5"/>
  <c r="C28" i="5"/>
  <c r="C27" i="5"/>
  <c r="C26" i="5"/>
  <c r="C25" i="5"/>
  <c r="C24" i="5"/>
  <c r="C20" i="5"/>
  <c r="C19" i="5"/>
  <c r="C18" i="5"/>
  <c r="C17" i="5"/>
  <c r="C16" i="5"/>
  <c r="C12" i="5"/>
  <c r="C11" i="5"/>
  <c r="C10" i="5"/>
  <c r="F14" i="6"/>
  <c r="F13" i="6"/>
  <c r="C63" i="2"/>
  <c r="F12" i="6" s="1"/>
  <c r="C62" i="2"/>
  <c r="F11" i="6" s="1"/>
  <c r="C61" i="2"/>
  <c r="F9" i="6" s="1"/>
  <c r="F8" i="6"/>
  <c r="C59" i="2"/>
  <c r="F7" i="6" s="1"/>
  <c r="C58" i="2"/>
  <c r="F6" i="6" s="1"/>
  <c r="C57" i="2"/>
  <c r="F5" i="6" s="1"/>
  <c r="C56" i="2"/>
  <c r="I42" i="2"/>
  <c r="C52" i="2" s="1"/>
  <c r="F42" i="2"/>
  <c r="N41" i="2"/>
  <c r="N30" i="2"/>
  <c r="N29" i="2"/>
  <c r="N28" i="2"/>
  <c r="N27" i="2"/>
  <c r="N26" i="2"/>
  <c r="N25" i="2"/>
  <c r="N24" i="2"/>
  <c r="N23" i="2"/>
  <c r="N22" i="2"/>
  <c r="N21" i="2"/>
  <c r="N20" i="2"/>
  <c r="N19" i="2"/>
  <c r="N18" i="2"/>
  <c r="N17" i="2"/>
  <c r="N16" i="2"/>
  <c r="N15" i="2"/>
  <c r="N14" i="2"/>
  <c r="A14" i="2"/>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N13" i="2"/>
  <c r="C9" i="5" l="1"/>
  <c r="C8" i="5"/>
  <c r="C50" i="2"/>
  <c r="C6" i="6" s="1"/>
  <c r="C51" i="2"/>
  <c r="C7" i="6" s="1"/>
  <c r="N12" i="2"/>
  <c r="C49" i="2"/>
  <c r="C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Carola Aantjes</author>
  </authors>
  <commentList>
    <comment ref="D11" authorId="0" shapeId="0" xr:uid="{4F4AC7A3-97A4-4E5F-B5E7-38DB5767A9D8}">
      <text>
        <r>
          <rPr>
            <sz val="9"/>
            <color indexed="81"/>
            <rFont val="Tahoma"/>
            <family val="2"/>
          </rPr>
          <t xml:space="preserve">
</t>
        </r>
        <r>
          <rPr>
            <sz val="8"/>
            <color indexed="81"/>
            <rFont val="Verdana"/>
            <family val="2"/>
          </rPr>
          <t xml:space="preserve">Met de sector GGZ-instelling (BGGZ, SGGZ) wordt de ggz-sector als geheel bedoeld (basis ggz en specialistische ggz waaronder forensische zorg, jeugdzorg en verslavingszorg) uitgevoerd in instellingen en vrijgevestigde praktijken.
</t>
        </r>
      </text>
    </comment>
  </commentList>
</comments>
</file>

<file path=xl/sharedStrings.xml><?xml version="1.0" encoding="utf-8"?>
<sst xmlns="http://schemas.openxmlformats.org/spreadsheetml/2006/main" count="536" uniqueCount="144">
  <si>
    <t>AANVRAAG TOETSING REGIONAAL SAMENWERKINGSVERBAND (RSV)</t>
  </si>
  <si>
    <t xml:space="preserve">Vul in: </t>
  </si>
  <si>
    <t>Naam POI (regievoerder)</t>
  </si>
  <si>
    <t>Naam en functie contactpersoon POI:</t>
  </si>
  <si>
    <t>Telefoon contactpersoon</t>
  </si>
  <si>
    <t>E-mail contactpersoon</t>
  </si>
  <si>
    <t>Naam P-/praktijkopleider regievoerder</t>
  </si>
  <si>
    <t>Datum</t>
  </si>
  <si>
    <t>INPUT KEUZELIJST, NIET OVERSCHRIJVEN SVP (gehele onderstaande witte vlak)</t>
  </si>
  <si>
    <t>Naam praktijkinstelling</t>
  </si>
  <si>
    <t>Zelfstandige erkenning (CRT), Samenwerking met Opleidingsinstituut (OI)</t>
  </si>
  <si>
    <t>Sectoren van het capaciteitsorgaan (voor TOP):</t>
  </si>
  <si>
    <t>Zorgcontexten conform toetssteen</t>
  </si>
  <si>
    <t>Aantal aangevraagde opleidingsplaatsen per instelling dat wordt ingebracht in dit RSV</t>
  </si>
  <si>
    <t>A) Aantal RSV waaraan POI deelneemt                             B) Aantal waarvan POI Regievoerder is</t>
  </si>
  <si>
    <t>Toelichting</t>
  </si>
  <si>
    <t>Zorgcontext </t>
  </si>
  <si>
    <t>OI</t>
  </si>
  <si>
    <t>Erkend</t>
  </si>
  <si>
    <t>Kies een item</t>
  </si>
  <si>
    <t>Top-sectoren</t>
  </si>
  <si>
    <t>Setting</t>
  </si>
  <si>
    <t>Instructie</t>
  </si>
  <si>
    <t>Type naam, laat onbenutte rijen leeg; de regievoerder wordt ontleend aan bovenstaande.</t>
  </si>
  <si>
    <t xml:space="preserve">Kies nee, ja: [OI] </t>
  </si>
  <si>
    <t>Selecteer sector - indien meerdere vermeld deze dan in kolom I toelichting</t>
  </si>
  <si>
    <t>Selecteer context - indien meerdere vermeld deze dan in kolom I toelichting</t>
  </si>
  <si>
    <t>Geef het getal</t>
  </si>
  <si>
    <t>A)</t>
  </si>
  <si>
    <t>B)</t>
  </si>
  <si>
    <t>VALIDEERT ERKEND JA/NEE</t>
  </si>
  <si>
    <t>Ja: RINO Zuid</t>
  </si>
  <si>
    <t>Vrijgevestigde Praktijken</t>
  </si>
  <si>
    <t>Gehandicaptenzorg</t>
  </si>
  <si>
    <t>Nee</t>
  </si>
  <si>
    <t xml:space="preserve">Open </t>
  </si>
  <si>
    <t>Meerdere</t>
  </si>
  <si>
    <t xml:space="preserve">Gesloten </t>
  </si>
  <si>
    <t>GGZ (BGGZ en SGGZ, instelling en vrijgevestigd)</t>
  </si>
  <si>
    <t>Ja: Radboud CSW</t>
  </si>
  <si>
    <t>Ja</t>
  </si>
  <si>
    <t>GGZ-instellingen (BGGZ, SGGZ)</t>
  </si>
  <si>
    <t xml:space="preserve">Ambulant </t>
  </si>
  <si>
    <t>Ja: PPO</t>
  </si>
  <si>
    <t xml:space="preserve">Deeltijd </t>
  </si>
  <si>
    <t>Ouderenzorg</t>
  </si>
  <si>
    <t>Ja: RINO Amsterdam</t>
  </si>
  <si>
    <t>Klinisch</t>
  </si>
  <si>
    <t>Revalidatie</t>
  </si>
  <si>
    <t>Ja: RINO Groep</t>
  </si>
  <si>
    <t>Meerdere - geef toelichting</t>
  </si>
  <si>
    <t>Ziekenhuiszorg</t>
  </si>
  <si>
    <t>Jeugdzorg</t>
  </si>
  <si>
    <t>Ja: CCD</t>
  </si>
  <si>
    <t>Forensische zorg</t>
  </si>
  <si>
    <t>Ja: Meerdere</t>
  </si>
  <si>
    <t>Verslavingszorg</t>
  </si>
  <si>
    <t>Anders: uitsluitend in samenwerking erkend</t>
  </si>
  <si>
    <t>Specialistische ggz met klinische setting</t>
  </si>
  <si>
    <t>Anderzins (te bepalen door hoofdopleiders)</t>
  </si>
  <si>
    <t>Geef hier s.v.p. voor het RSV een korte toelichting op voor de leerroutes beschikbare settings (open, gesloten, ambulant, deeltijd, klinisch) en diversiteitsaccenten (leeftijd = kinderen/jeug - volwassenen - ouderen en niveau van cognitief functioneren = verstandelijk beperkt - zwakbegaafd/normaal begaafd - hoogbegaafd)</t>
  </si>
  <si>
    <t>Onderstaande wordt berekend op basis van bovenstaande</t>
  </si>
  <si>
    <t>Aantallen</t>
  </si>
  <si>
    <t>Aantal instellingen</t>
  </si>
  <si>
    <t>Aantal erkende POI</t>
  </si>
  <si>
    <t>Aantal zorgcontexten</t>
  </si>
  <si>
    <t>Aantal plaatsen dat wordt ingebracht in dit RSV</t>
  </si>
  <si>
    <t>Zorgcontexten</t>
  </si>
  <si>
    <t>VOORGESTELDE LEERROUTES</t>
  </si>
  <si>
    <t xml:space="preserve">Minimaal twee complementaire werkplekken gedurende de opleiding, waarbij het gaat om andere diversiteitsaspecten dan het type problematiek, de doelgroep of de stoornis. Bedoeld wordt: variatie wat betreft leeftijd, intelligentieniveau, setting, zorgcontext en/of werkwijze. Er moet binnen de complementaire werkplek ervaring worden opgedaan met zowel diagnostiek als behandeling. Er dient een evenwichtige verdeling te zijn binnen de opleidingsroute (50/50). De regievoerder draagt verantwoordelijkheid voor de borging van bovenstaande. Concrete uitwerking per opleidingsplek vindt plaats in het IOP. </t>
  </si>
  <si>
    <r>
      <t xml:space="preserve">Vul per leerroute een tabel in, laat overige leeg; </t>
    </r>
    <r>
      <rPr>
        <b/>
        <sz val="7"/>
        <rFont val="Verdana"/>
        <family val="2"/>
      </rPr>
      <t xml:space="preserve">niet voldoende ruimte? Kies in het lint bovenstaand - 'Controleren' - 'Beveiliging blad opheffen'; extra rijen of volledige tabellen kunnen worden gekopieerd. </t>
    </r>
  </si>
  <si>
    <t>Selecteer praktijkinstelling, komt van tab 'Samenwerkingsverband</t>
  </si>
  <si>
    <t>Wordt ontleend aan tab 1 op basis van keuze in rij C</t>
  </si>
  <si>
    <t>Vul aan                                                        (t.b.v. aanduiding diversiviteitsaspecten)</t>
  </si>
  <si>
    <t>Beschrijf de periode of duur (bijv. 'jaar 1' of '6 maanden')</t>
  </si>
  <si>
    <t>LEERROUTE 1</t>
  </si>
  <si>
    <t xml:space="preserve">Naam praktijkinstelling </t>
  </si>
  <si>
    <t>Erkend (OI)</t>
  </si>
  <si>
    <t>Afdeling/locatie</t>
  </si>
  <si>
    <t>Zorgcontext</t>
  </si>
  <si>
    <t xml:space="preserve">Periode </t>
  </si>
  <si>
    <t>LEERROUTE 2</t>
  </si>
  <si>
    <t>LEERROUTE 3</t>
  </si>
  <si>
    <t>LEERROUTE 4</t>
  </si>
  <si>
    <t>LEERROUTE 5</t>
  </si>
  <si>
    <t>LEERROUTE 6</t>
  </si>
  <si>
    <t>LEERROUTE 7</t>
  </si>
  <si>
    <t>LEERROUTE 8</t>
  </si>
  <si>
    <t>LEERROUTE 9</t>
  </si>
  <si>
    <t>LEERROUTE 10</t>
  </si>
  <si>
    <t>LEERROUTE 11</t>
  </si>
  <si>
    <t>LEERROUTE 12</t>
  </si>
  <si>
    <t>LEERROUTE 13</t>
  </si>
  <si>
    <t>LEERROUTE 14</t>
  </si>
  <si>
    <t>LEERROUTE 15</t>
  </si>
  <si>
    <t>LEERROUTE 16</t>
  </si>
  <si>
    <t>LEERROUTE 17</t>
  </si>
  <si>
    <t>LEERROUTE 18</t>
  </si>
  <si>
    <t>LEERROUTE 19</t>
  </si>
  <si>
    <t>LEERROUTE 20</t>
  </si>
  <si>
    <t>LEERROUTE 21</t>
  </si>
  <si>
    <t>LEERROUTE 22</t>
  </si>
  <si>
    <t>LEERROUTE 23</t>
  </si>
  <si>
    <t>LEERROUTE 24</t>
  </si>
  <si>
    <t>LEERROUTE 25</t>
  </si>
  <si>
    <t>LEERROUTE 26</t>
  </si>
  <si>
    <t>LEERROUTE 27</t>
  </si>
  <si>
    <t>LEERROUTE 28</t>
  </si>
  <si>
    <t>LEERROUTE 29</t>
  </si>
  <si>
    <t>LEERROUTE 30</t>
  </si>
  <si>
    <t>LEERROUTE 31</t>
  </si>
  <si>
    <t>LEERROUTE 32</t>
  </si>
  <si>
    <t>LEERROUTE 33</t>
  </si>
  <si>
    <t>LEERROUTE 34</t>
  </si>
  <si>
    <t>LEERROUTE 35</t>
  </si>
  <si>
    <t>LEERROUTE 36</t>
  </si>
  <si>
    <t>LEERROUTE 37</t>
  </si>
  <si>
    <t>LEERROUTE 38</t>
  </si>
  <si>
    <t>LEERROUTE 39</t>
  </si>
  <si>
    <t>LEERROUTE 40</t>
  </si>
  <si>
    <t>LEERROUTE 41</t>
  </si>
  <si>
    <t>LEERROUTE 42</t>
  </si>
  <si>
    <t>LEERROUTE 43</t>
  </si>
  <si>
    <t>LEERROUTE 44</t>
  </si>
  <si>
    <t>LEERROUTE 45</t>
  </si>
  <si>
    <t>LEERROUTE 46</t>
  </si>
  <si>
    <t>LEERROUTE 47</t>
  </si>
  <si>
    <t>LEERROUTE 48</t>
  </si>
  <si>
    <t>LEERROUTE 49</t>
  </si>
  <si>
    <t>LEERROUTE 50</t>
  </si>
  <si>
    <t>BEOORDELING REGIONAAL SAMENWERKINGSVERBAND</t>
  </si>
  <si>
    <t>Onderstaande wordt berekend op basis van tab 1</t>
  </si>
  <si>
    <t>Minimaal 4</t>
  </si>
  <si>
    <t>Minimaal 2</t>
  </si>
  <si>
    <t>De hoofdopleider vult onderstaande in:</t>
  </si>
  <si>
    <t>AKKOORD</t>
  </si>
  <si>
    <t>Naam regionale hoofdopleider</t>
  </si>
  <si>
    <t xml:space="preserve">Vul in </t>
  </si>
  <si>
    <t>Datum beoordeling</t>
  </si>
  <si>
    <t>Akkoord regionale hoofdopleider</t>
  </si>
  <si>
    <t>Akkoord voorzitters HCO</t>
  </si>
  <si>
    <t>TOELICHTING</t>
  </si>
  <si>
    <t>Context wordt ontleend aan tab 1, maar je op deze plek per leerroute een andere aanvinken</t>
  </si>
  <si>
    <t xml:space="preserve">Een regionaal samenwerkingsverband (RSV) bestaat uit ten minste vier instellingen, waarvan: I. één erkende praktijkopleidingsinstelling (POI) voor de GZ opleiding in combinatie met
II. in ieder geval één GGZ-POI én
III. ten minste twee andere partijen uit een of meer andere sectoren 
Een RSV omvat ten minste 8 opleidingsplaatsen, waarbij breed en divers opleiden een thema
is voor iedere leerroute.	
Minimaal twee complementaire werkplekken gedurende de opleiding, waarbij het gaat om andere diversiteitsaspecten dan het type problematiek, de doelgroep of de stoornis. Bedoeld wordt: variatie wat betreft leeftijd, intelligentieniveau, setting, zorgcontext en/of werkwijze. Er moet binnen de complementaire werkplek ervaring worden opgedaan met zowel diagnostiek als behandeling. Er dient een evenwichtige verdeling te zijn binnen de opleidingsroute (50/50). Het is aan de hoofdopleider om te beoordelen of een werkplek voldoende complementair is. 
Bij RSV’s waaraan een GGZ-instelling deelneemt met meerdere zorgcontexten, kan de hoofdopleider voor maximaal de helft van de aan het RSV toegewezen opleidingsplaatsen instemmen met complementaire opleidingsroutes binnen dezelfde praktijkopleidingsinstelling.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</si>
</sst>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30">
    <font>
      <sz val="11"/>
      <color theme="1"/>
      <name val="Calibri"/>
      <scheme val="minor"/>
    </font>
    <font>
      <sz val="8"/>
      <color theme="1"/>
      <name val="Verdana"/>
      <family val="2"/>
    </font>
    <font>
      <b/>
      <sz val="8"/>
      <color theme="1"/>
      <name val="Verdana"/>
      <family val="2"/>
    </font>
    <font>
      <i/>
      <sz val="8"/>
      <color theme="1"/>
      <name val="Verdana"/>
      <family val="2"/>
    </font>
    <font>
      <b/>
      <sz val="10"/>
      <color theme="1"/>
      <name val="Verdana"/>
      <family val="2"/>
    </font>
    <font>
      <sz val="8"/>
      <color theme="0"/>
      <name val="Verdana"/>
      <family val="2"/>
    </font>
    <font>
      <sz val="8"/>
      <name val="Verdana"/>
      <family val="2"/>
    </font>
    <font>
      <sz val="7"/>
      <color theme="1"/>
      <name val="Verdana"/>
      <family val="2"/>
    </font>
    <font>
      <u/>
      <sz val="8"/>
      <color theme="10"/>
      <name val="Verdana"/>
      <family val="2"/>
    </font>
    <font>
      <sz val="8"/>
      <color theme="0" tint="-0.14999847407452621"/>
      <name val="Verdana"/>
      <family val="2"/>
    </font>
    <font>
      <sz val="11"/>
      <color theme="1"/>
      <name val="Calibri"/>
      <family val="2"/>
      <scheme val="minor"/>
    </font>
    <font>
      <u/>
      <sz val="8"/>
      <name val="Verdana"/>
      <family val="2"/>
    </font>
    <font>
      <b/>
      <i/>
      <sz val="8"/>
      <color rgb="FFFF0000"/>
      <name val="Verdana"/>
      <family val="2"/>
    </font>
    <font>
      <b/>
      <sz val="8"/>
      <color rgb="FFFF0000"/>
      <name val="Verdana"/>
      <family val="2"/>
    </font>
    <font>
      <sz val="9"/>
      <color theme="1"/>
      <name val="Verdana"/>
      <family val="2"/>
    </font>
    <font>
      <b/>
      <sz val="9"/>
      <color theme="1"/>
      <name val="Verdana"/>
      <family val="2"/>
    </font>
    <font>
      <b/>
      <sz val="8"/>
      <name val="Verdana"/>
      <family val="2"/>
    </font>
    <font>
      <sz val="9"/>
      <color indexed="81"/>
      <name val="Tahoma"/>
      <family val="2"/>
    </font>
    <font>
      <sz val="8"/>
      <color indexed="81"/>
      <name val="Verdana"/>
      <family val="2"/>
    </font>
    <font>
      <sz val="9"/>
      <color theme="1"/>
      <name val="Symbol"/>
      <family val="1"/>
      <charset val="2"/>
    </font>
    <font>
      <b/>
      <u/>
      <sz val="9"/>
      <color theme="1"/>
      <name val="Verdana"/>
      <family val="2"/>
    </font>
    <font>
      <sz val="9"/>
      <color rgb="FFA6A6A6"/>
      <name val="Verdana"/>
      <family val="2"/>
    </font>
    <font>
      <b/>
      <sz val="10"/>
      <name val="Verdana"/>
      <family val="2"/>
    </font>
    <font>
      <sz val="7"/>
      <name val="Verdana"/>
      <family val="2"/>
    </font>
    <font>
      <i/>
      <sz val="8"/>
      <name val="Verdana"/>
      <family val="2"/>
    </font>
    <font>
      <i/>
      <sz val="9"/>
      <name val="Verdana"/>
      <family val="2"/>
    </font>
    <font>
      <b/>
      <sz val="7"/>
      <name val="Verdana"/>
      <family val="2"/>
    </font>
    <font>
      <b/>
      <sz val="8"/>
      <color theme="0"/>
      <name val="Verdana"/>
      <family val="2"/>
    </font>
    <font>
      <sz val="8"/>
      <color rgb="FFFF0000"/>
      <name val="Verdana"/>
      <family val="2"/>
    </font>
    <font>
      <sz val="9"/>
      <color theme="0" tint="-0.14999847407452621"/>
      <name val="Verdana"/>
      <family val="2"/>
    </font>
  </fonts>
  <fills count="10">
    <fill>
      <patternFill patternType="none"/>
    </fill>
    <fill>
      <patternFill patternType="gray125"/>
    </fill>
    <fill>
      <patternFill patternType="solid">
        <fgColor theme="5"/>
        <bgColor indexed="64"/>
      </patternFill>
    </fill>
    <fill>
      <patternFill patternType="solid">
        <fgColor theme="0" tint="-4.9989318521683403E-2"/>
        <bgColor indexed="64"/>
      </patternFill>
    </fill>
    <fill>
      <patternFill patternType="solid">
        <fgColor theme="2"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s>
  <cellStyleXfs count="3">
    <xf numFmtId="0" fontId="0" fillId="0" borderId="0"/>
    <xf numFmtId="0" fontId="8" fillId="0" borderId="0" applyNumberFormat="0" applyFill="0" applyBorder="0" applyAlignment="0" applyProtection="0"/>
    <xf numFmtId="44" fontId="10" fillId="0" borderId="0" applyFont="0" applyFill="0" applyBorder="0" applyAlignment="0" applyProtection="0"/>
  </cellStyleXfs>
  <cellXfs count="103">
    <xf numFmtId="0" fontId="0" fillId="0" borderId="0" xfId="0"/>
    <xf numFmtId="0" fontId="1" fillId="7" borderId="1" xfId="0" applyFont="1" applyFill="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2" borderId="0" xfId="0" applyFont="1" applyFill="1" applyAlignment="1">
      <alignment horizontal="left" vertical="top" wrapText="1"/>
    </xf>
    <xf numFmtId="0" fontId="4" fillId="2" borderId="0" xfId="0" applyFont="1" applyFill="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wrapText="1"/>
    </xf>
    <xf numFmtId="0" fontId="7" fillId="6" borderId="0" xfId="0" applyFont="1" applyFill="1" applyAlignment="1">
      <alignment horizontal="left" vertical="top" wrapText="1"/>
    </xf>
    <xf numFmtId="0" fontId="5" fillId="0" borderId="0" xfId="0" applyFont="1" applyAlignment="1">
      <alignment horizontal="left" vertical="top" wrapText="1"/>
    </xf>
    <xf numFmtId="0" fontId="6" fillId="5" borderId="0" xfId="0" applyFont="1" applyFill="1" applyAlignment="1">
      <alignment horizontal="left" vertical="top" wrapText="1"/>
    </xf>
    <xf numFmtId="0" fontId="1" fillId="5" borderId="0" xfId="0" applyFont="1" applyFill="1" applyAlignment="1">
      <alignment horizontal="left" vertical="top" wrapText="1"/>
    </xf>
    <xf numFmtId="0" fontId="1" fillId="8" borderId="0" xfId="0" applyFont="1" applyFill="1" applyAlignment="1">
      <alignment horizontal="left" vertical="top" wrapText="1"/>
    </xf>
    <xf numFmtId="0" fontId="1" fillId="6" borderId="0" xfId="0" applyFont="1" applyFill="1" applyAlignment="1">
      <alignment horizontal="left" vertical="top" wrapText="1"/>
    </xf>
    <xf numFmtId="0" fontId="2" fillId="6" borderId="0" xfId="0" applyFont="1" applyFill="1" applyAlignment="1">
      <alignment horizontal="left" vertical="top" wrapText="1"/>
    </xf>
    <xf numFmtId="0" fontId="2" fillId="6" borderId="5" xfId="0" applyFont="1" applyFill="1" applyBorder="1" applyAlignment="1">
      <alignment horizontal="left" vertical="top" wrapText="1"/>
    </xf>
    <xf numFmtId="0" fontId="7" fillId="6" borderId="4" xfId="0" applyFont="1" applyFill="1" applyBorder="1" applyAlignment="1">
      <alignment horizontal="left" vertical="top" wrapText="1"/>
    </xf>
    <xf numFmtId="0" fontId="7" fillId="6"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5" fillId="5" borderId="0" xfId="0" applyFont="1" applyFill="1" applyAlignment="1">
      <alignment horizontal="left" vertical="top" wrapText="1"/>
    </xf>
    <xf numFmtId="1" fontId="1" fillId="0" borderId="1" xfId="0" applyNumberFormat="1" applyFont="1" applyBorder="1" applyAlignment="1" applyProtection="1">
      <alignment horizontal="left" vertical="top" wrapText="1"/>
      <protection locked="0"/>
    </xf>
    <xf numFmtId="0" fontId="6" fillId="0" borderId="0" xfId="0" applyFont="1"/>
    <xf numFmtId="0" fontId="6" fillId="5" borderId="0" xfId="0" applyFont="1" applyFill="1"/>
    <xf numFmtId="0" fontId="11" fillId="0" borderId="0" xfId="1" applyFont="1" applyAlignment="1" applyProtection="1">
      <alignment horizontal="left" vertical="top" wrapText="1"/>
    </xf>
    <xf numFmtId="49" fontId="6" fillId="5" borderId="0" xfId="0" applyNumberFormat="1" applyFont="1" applyFill="1" applyAlignment="1">
      <alignment horizontal="left" vertical="top" wrapText="1"/>
    </xf>
    <xf numFmtId="0" fontId="4" fillId="2" borderId="0" xfId="0" applyFont="1" applyFill="1" applyAlignment="1">
      <alignment horizontal="center" vertical="top" wrapText="1"/>
    </xf>
    <xf numFmtId="0" fontId="6" fillId="5" borderId="0" xfId="0" applyFont="1" applyFill="1" applyAlignment="1">
      <alignment horizontal="center" vertical="top" wrapText="1"/>
    </xf>
    <xf numFmtId="0" fontId="6" fillId="0" borderId="0" xfId="0" applyFont="1" applyAlignment="1">
      <alignment horizontal="center" vertical="top" wrapText="1"/>
    </xf>
    <xf numFmtId="0" fontId="11" fillId="0" borderId="0" xfId="1" applyFont="1" applyAlignment="1" applyProtection="1">
      <alignment horizontal="center" vertical="top" wrapText="1"/>
    </xf>
    <xf numFmtId="0" fontId="1" fillId="8" borderId="0" xfId="0" applyFont="1" applyFill="1" applyAlignment="1">
      <alignment horizontal="center" vertical="top" wrapText="1"/>
    </xf>
    <xf numFmtId="0" fontId="7" fillId="6" borderId="0" xfId="0" applyFont="1" applyFill="1" applyAlignment="1">
      <alignment horizontal="center" vertical="center" wrapText="1"/>
    </xf>
    <xf numFmtId="0" fontId="1" fillId="7" borderId="1" xfId="0" applyFont="1" applyFill="1" applyBorder="1" applyAlignment="1" applyProtection="1">
      <alignment horizontal="center" vertical="top" wrapText="1"/>
      <protection locked="0"/>
    </xf>
    <xf numFmtId="1" fontId="1" fillId="0" borderId="1" xfId="0" applyNumberFormat="1" applyFont="1" applyBorder="1" applyAlignment="1" applyProtection="1">
      <alignment horizontal="center" vertical="top" wrapText="1"/>
      <protection locked="0"/>
    </xf>
    <xf numFmtId="0" fontId="1" fillId="0" borderId="0" xfId="0" applyFont="1" applyAlignment="1">
      <alignment horizontal="center" vertical="top" wrapText="1"/>
    </xf>
    <xf numFmtId="0" fontId="12" fillId="0" borderId="0" xfId="0" applyFont="1" applyAlignment="1">
      <alignment horizontal="left" vertical="top" wrapText="1"/>
    </xf>
    <xf numFmtId="0" fontId="13" fillId="0" borderId="0" xfId="0" applyFont="1" applyAlignment="1">
      <alignment horizontal="left" vertical="top" wrapText="1"/>
    </xf>
    <xf numFmtId="0" fontId="5" fillId="0" borderId="0" xfId="0" applyFont="1" applyAlignment="1">
      <alignment horizontal="left" vertical="top"/>
    </xf>
    <xf numFmtId="49" fontId="5" fillId="5" borderId="0" xfId="0" applyNumberFormat="1" applyFont="1" applyFill="1" applyAlignment="1">
      <alignment horizontal="left" vertical="top"/>
    </xf>
    <xf numFmtId="0" fontId="5" fillId="5" borderId="0" xfId="0" applyFont="1" applyFill="1" applyAlignment="1">
      <alignment horizontal="left" vertical="top"/>
    </xf>
    <xf numFmtId="0" fontId="14" fillId="7" borderId="1" xfId="0" applyFont="1" applyFill="1" applyBorder="1" applyAlignment="1" applyProtection="1">
      <alignment horizontal="left" vertical="top" wrapText="1"/>
      <protection locked="0"/>
    </xf>
    <xf numFmtId="49" fontId="14" fillId="7" borderId="1" xfId="0" applyNumberFormat="1" applyFont="1" applyFill="1" applyBorder="1" applyAlignment="1" applyProtection="1">
      <alignment horizontal="left" vertical="top" wrapText="1"/>
      <protection locked="0"/>
    </xf>
    <xf numFmtId="15" fontId="14" fillId="7" borderId="1" xfId="0" applyNumberFormat="1" applyFont="1" applyFill="1" applyBorder="1" applyAlignment="1" applyProtection="1">
      <alignment horizontal="left" vertical="top" wrapText="1"/>
      <protection locked="0"/>
    </xf>
    <xf numFmtId="0" fontId="7" fillId="6" borderId="0" xfId="0" applyFont="1" applyFill="1" applyAlignment="1">
      <alignment horizontal="center" wrapText="1"/>
    </xf>
    <xf numFmtId="49" fontId="15" fillId="0" borderId="0" xfId="0" applyNumberFormat="1" applyFont="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top"/>
    </xf>
    <xf numFmtId="1" fontId="1" fillId="6" borderId="0" xfId="0" applyNumberFormat="1" applyFont="1" applyFill="1" applyAlignment="1" applyProtection="1">
      <alignment horizontal="center" vertical="center" wrapText="1"/>
      <protection locked="0"/>
    </xf>
    <xf numFmtId="0" fontId="1" fillId="0" borderId="0" xfId="0" applyFont="1" applyAlignment="1" applyProtection="1">
      <alignment horizontal="center" vertical="top" wrapText="1"/>
      <protection locked="0"/>
    </xf>
    <xf numFmtId="0" fontId="1" fillId="0" borderId="0" xfId="0" applyFont="1" applyAlignment="1" applyProtection="1">
      <alignment horizontal="left" vertical="top" wrapText="1"/>
      <protection locked="0"/>
    </xf>
    <xf numFmtId="0" fontId="1" fillId="4" borderId="1" xfId="0" applyFont="1" applyFill="1" applyBorder="1" applyAlignment="1">
      <alignment horizontal="left" vertical="top" wrapText="1"/>
    </xf>
    <xf numFmtId="1" fontId="1" fillId="4" borderId="1" xfId="0" applyNumberFormat="1" applyFont="1" applyFill="1" applyBorder="1" applyAlignment="1">
      <alignment horizontal="left" vertical="top" wrapText="1"/>
    </xf>
    <xf numFmtId="0" fontId="6" fillId="2" borderId="0" xfId="0" applyFont="1" applyFill="1" applyAlignment="1">
      <alignment horizontal="left" vertical="top" wrapText="1"/>
    </xf>
    <xf numFmtId="0" fontId="6" fillId="0" borderId="0" xfId="0" applyFont="1" applyAlignment="1" applyProtection="1">
      <alignment horizontal="left" vertical="top" wrapText="1"/>
      <protection locked="0"/>
    </xf>
    <xf numFmtId="0" fontId="23" fillId="6"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1" xfId="0" applyFont="1" applyFill="1" applyBorder="1" applyAlignment="1" applyProtection="1">
      <alignment horizontal="left" vertical="top" wrapText="1"/>
      <protection locked="0"/>
    </xf>
    <xf numFmtId="0" fontId="6" fillId="4" borderId="1" xfId="0" applyFont="1" applyFill="1" applyBorder="1" applyAlignment="1">
      <alignment horizontal="left" vertical="top" wrapText="1"/>
    </xf>
    <xf numFmtId="0" fontId="24" fillId="0" borderId="0" xfId="0" applyFont="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16" fillId="0" borderId="0" xfId="0" applyFont="1" applyAlignment="1">
      <alignment horizontal="left" vertical="top" wrapText="1"/>
    </xf>
    <xf numFmtId="0" fontId="6" fillId="3" borderId="1" xfId="0" applyFont="1" applyFill="1" applyBorder="1" applyAlignment="1">
      <alignment horizontal="left" vertical="top" wrapText="1"/>
    </xf>
    <xf numFmtId="0" fontId="16" fillId="3" borderId="1" xfId="0" applyFont="1" applyFill="1" applyBorder="1" applyAlignment="1" applyProtection="1">
      <alignment horizontal="left" vertical="top" wrapText="1"/>
      <protection locked="0"/>
    </xf>
    <xf numFmtId="0" fontId="16" fillId="2" borderId="2" xfId="0" applyFont="1" applyFill="1" applyBorder="1" applyAlignment="1">
      <alignment horizontal="left" vertical="top" wrapText="1"/>
    </xf>
    <xf numFmtId="0" fontId="22" fillId="2" borderId="0" xfId="0" applyFont="1" applyFill="1" applyAlignment="1">
      <alignment vertical="top" wrapText="1"/>
    </xf>
    <xf numFmtId="0" fontId="16" fillId="0" borderId="0" xfId="0" applyFont="1"/>
    <xf numFmtId="0" fontId="16" fillId="3" borderId="1" xfId="0" applyFont="1" applyFill="1" applyBorder="1" applyAlignment="1">
      <alignment horizontal="left" vertical="top" wrapText="1"/>
    </xf>
    <xf numFmtId="0" fontId="6" fillId="0" borderId="1" xfId="0" applyFont="1" applyBorder="1" applyAlignment="1" applyProtection="1">
      <alignment horizontal="left" vertical="top" wrapText="1"/>
      <protection locked="0"/>
    </xf>
    <xf numFmtId="0" fontId="6" fillId="0" borderId="1" xfId="0" applyFont="1" applyBorder="1" applyAlignment="1">
      <alignment horizontal="left" vertical="top" wrapText="1"/>
    </xf>
    <xf numFmtId="0" fontId="1" fillId="0" borderId="1" xfId="0" applyFont="1" applyBorder="1" applyAlignment="1" applyProtection="1">
      <alignment horizontal="left" vertical="justify" wrapText="1"/>
      <protection locked="0"/>
    </xf>
    <xf numFmtId="0" fontId="27" fillId="0" borderId="9" xfId="0" applyFont="1" applyBorder="1" applyAlignment="1">
      <alignment horizontal="left" vertical="top"/>
    </xf>
    <xf numFmtId="0" fontId="5" fillId="0" borderId="9" xfId="0" applyFont="1" applyBorder="1" applyAlignment="1">
      <alignment horizontal="left" vertical="top"/>
    </xf>
    <xf numFmtId="0" fontId="1" fillId="3" borderId="1" xfId="0" applyFont="1" applyFill="1" applyBorder="1" applyAlignment="1">
      <alignment horizontal="left" vertical="top" wrapText="1"/>
    </xf>
    <xf numFmtId="2" fontId="9" fillId="8" borderId="0" xfId="0" applyNumberFormat="1" applyFont="1" applyFill="1" applyAlignment="1">
      <alignment horizontal="center" vertical="top" wrapText="1"/>
    </xf>
    <xf numFmtId="2" fontId="9" fillId="8" borderId="0" xfId="0" applyNumberFormat="1" applyFont="1" applyFill="1" applyAlignment="1">
      <alignment horizontal="left" vertical="top" wrapText="1"/>
    </xf>
    <xf numFmtId="0" fontId="1" fillId="7" borderId="1" xfId="0" applyFont="1" applyFill="1" applyBorder="1" applyAlignment="1">
      <alignment horizontal="left" vertical="top" wrapText="1"/>
    </xf>
    <xf numFmtId="0" fontId="1" fillId="0" borderId="1" xfId="0" applyFont="1" applyBorder="1" applyAlignment="1">
      <alignment horizontal="left" vertical="top" wrapText="1"/>
    </xf>
    <xf numFmtId="0" fontId="24" fillId="0" borderId="0" xfId="0" applyFont="1" applyAlignment="1">
      <alignment horizontal="left" vertical="top" wrapText="1"/>
    </xf>
    <xf numFmtId="0" fontId="24" fillId="5" borderId="0" xfId="0" applyFont="1" applyFill="1" applyAlignment="1">
      <alignment horizontal="left" vertical="top" wrapText="1"/>
    </xf>
    <xf numFmtId="0" fontId="2" fillId="7" borderId="1" xfId="0" applyFont="1" applyFill="1" applyBorder="1" applyAlignment="1">
      <alignment horizontal="left" vertical="top" wrapText="1"/>
    </xf>
    <xf numFmtId="0" fontId="28" fillId="0" borderId="0" xfId="0" applyFont="1" applyAlignment="1">
      <alignment horizontal="left" vertical="top"/>
    </xf>
    <xf numFmtId="0" fontId="28" fillId="0" borderId="0" xfId="0" applyFont="1" applyAlignment="1">
      <alignment horizontal="left" vertical="top" wrapText="1"/>
    </xf>
    <xf numFmtId="0" fontId="28" fillId="0" borderId="9" xfId="0" applyFont="1" applyBorder="1" applyAlignment="1">
      <alignment horizontal="left" vertical="top"/>
    </xf>
    <xf numFmtId="49" fontId="14" fillId="0" borderId="0" xfId="0" applyNumberFormat="1" applyFont="1" applyAlignment="1">
      <alignment horizontal="left" vertical="top" wrapText="1"/>
    </xf>
    <xf numFmtId="49" fontId="19" fillId="0" borderId="0" xfId="0" applyNumberFormat="1" applyFont="1" applyAlignment="1">
      <alignment horizontal="left" vertical="top" wrapText="1"/>
    </xf>
    <xf numFmtId="49" fontId="20" fillId="0" borderId="0" xfId="0" applyNumberFormat="1" applyFont="1" applyAlignment="1">
      <alignment horizontal="left" vertical="top" wrapText="1"/>
    </xf>
    <xf numFmtId="49" fontId="21" fillId="0" borderId="0" xfId="0" applyNumberFormat="1" applyFont="1" applyAlignment="1">
      <alignment horizontal="left" vertical="top" wrapText="1"/>
    </xf>
    <xf numFmtId="49" fontId="29" fillId="9" borderId="0" xfId="0" applyNumberFormat="1" applyFont="1" applyFill="1" applyAlignment="1">
      <alignment horizontal="left" vertical="top" wrapText="1"/>
    </xf>
    <xf numFmtId="0" fontId="2" fillId="2" borderId="10" xfId="0" applyFont="1" applyFill="1" applyBorder="1" applyAlignment="1">
      <alignment horizontal="left" vertical="top" wrapText="1"/>
    </xf>
    <xf numFmtId="0" fontId="2" fillId="2" borderId="0" xfId="0" applyFont="1" applyFill="1" applyAlignment="1">
      <alignment horizontal="left" vertical="top" wrapText="1"/>
    </xf>
    <xf numFmtId="0" fontId="2" fillId="2" borderId="5" xfId="0" applyFont="1" applyFill="1" applyBorder="1" applyAlignment="1">
      <alignment horizontal="left" vertical="top" wrapText="1"/>
    </xf>
    <xf numFmtId="0" fontId="3" fillId="0" borderId="0" xfId="0" applyFont="1" applyAlignment="1">
      <alignment horizontal="left" vertical="top" wrapText="1"/>
    </xf>
    <xf numFmtId="0" fontId="4" fillId="2" borderId="0" xfId="0" applyFont="1" applyFill="1" applyAlignment="1">
      <alignment horizontal="left" vertical="top" wrapText="1"/>
    </xf>
    <xf numFmtId="0" fontId="15" fillId="2" borderId="8" xfId="0" applyFont="1" applyFill="1" applyBorder="1" applyAlignment="1">
      <alignment horizontal="left" vertical="top" wrapText="1"/>
    </xf>
    <xf numFmtId="0" fontId="15" fillId="2" borderId="7" xfId="0" applyFont="1" applyFill="1" applyBorder="1" applyAlignment="1">
      <alignment horizontal="left" vertical="top" wrapText="1"/>
    </xf>
    <xf numFmtId="44" fontId="1" fillId="5" borderId="10" xfId="2" applyFont="1" applyFill="1" applyBorder="1" applyAlignment="1" applyProtection="1">
      <alignment horizontal="left" vertical="top" wrapText="1"/>
      <protection locked="0"/>
    </xf>
    <xf numFmtId="44" fontId="1" fillId="5" borderId="0" xfId="2" applyFont="1" applyFill="1" applyBorder="1" applyAlignment="1" applyProtection="1">
      <alignment horizontal="left" vertical="top" wrapText="1"/>
      <protection locked="0"/>
    </xf>
    <xf numFmtId="0" fontId="7" fillId="6" borderId="0" xfId="0" applyFont="1" applyFill="1" applyAlignment="1">
      <alignment horizontal="left" vertical="top" wrapText="1"/>
    </xf>
    <xf numFmtId="0" fontId="2" fillId="6" borderId="0" xfId="0" applyFont="1" applyFill="1" applyAlignment="1">
      <alignment horizontal="left" vertical="top" wrapText="1"/>
    </xf>
    <xf numFmtId="0" fontId="25" fillId="5" borderId="9" xfId="0" applyFont="1" applyFill="1" applyBorder="1" applyAlignment="1">
      <alignment vertical="top" wrapText="1"/>
    </xf>
    <xf numFmtId="0" fontId="23" fillId="6" borderId="8" xfId="0" applyFont="1" applyFill="1" applyBorder="1" applyAlignment="1">
      <alignment horizontal="left" vertical="top" wrapText="1"/>
    </xf>
    <xf numFmtId="0" fontId="23" fillId="6" borderId="6" xfId="0" applyFont="1" applyFill="1" applyBorder="1" applyAlignment="1">
      <alignment horizontal="left" vertical="top" wrapText="1"/>
    </xf>
    <xf numFmtId="0" fontId="23" fillId="6" borderId="7" xfId="0" applyFont="1" applyFill="1" applyBorder="1" applyAlignment="1">
      <alignment horizontal="left" vertical="top" wrapText="1"/>
    </xf>
    <xf numFmtId="0" fontId="22" fillId="2" borderId="0" xfId="0" applyFont="1" applyFill="1" applyAlignment="1">
      <alignment horizontal="left" vertical="top" wrapText="1"/>
    </xf>
    <xf numFmtId="0" fontId="6" fillId="0" borderId="3" xfId="0" applyFont="1" applyBorder="1" applyAlignment="1" applyProtection="1">
      <alignment horizontal="left" vertical="top" wrapText="1"/>
      <protection locked="0"/>
    </xf>
  </cellXfs>
  <cellStyles count="3">
    <cellStyle name="Hyperlink" xfId="1" builtinId="8" customBuiltin="1"/>
    <cellStyle name="Standaard" xfId="0" builtinId="0"/>
    <cellStyle name="Valuta" xfId="2" builtinId="4"/>
  </cellStyles>
  <dxfs count="2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8477250</xdr:colOff>
      <xdr:row>162</xdr:row>
      <xdr:rowOff>19049</xdr:rowOff>
    </xdr:to>
    <xdr:sp macro="" textlink="">
      <xdr:nvSpPr>
        <xdr:cNvPr id="3" name="Tekstvak 2">
          <a:extLst>
            <a:ext uri="{FF2B5EF4-FFF2-40B4-BE49-F238E27FC236}">
              <a16:creationId xmlns:a16="http://schemas.microsoft.com/office/drawing/2014/main" id="{9ADADDDC-06C9-2038-2C2A-495221C1477C}"/>
            </a:ext>
          </a:extLst>
        </xdr:cNvPr>
        <xdr:cNvSpPr txBox="1"/>
      </xdr:nvSpPr>
      <xdr:spPr>
        <a:xfrm>
          <a:off x="0" y="190500"/>
          <a:ext cx="8477250" cy="30689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dk1"/>
              </a:solidFill>
              <a:effectLst/>
              <a:latin typeface="+mn-lt"/>
              <a:ea typeface="+mn-ea"/>
              <a:cs typeface="+mn-cs"/>
            </a:rPr>
            <a:t>Informatie en stappenplan voor de toetsing van een Regionaal Samenwerkingsverband (RSV) in het kader van de GZ-opleiding</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 </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1. Inleiding (toelichting en achtergrond)</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Opleiden in samenwerkingsverband wordt steeds belangrijker. Niet alleen wordt door samen op te leiden een brede opleiding gegarandeerd, maar het bevordert ook de ontwikkeling van een gezamenlijke visie op opleiden en de samenwerking binnen de regio. Deze ontwikkeling sluit aan op de plannen binnen het programma APV. Ter stimulering van het opleiden binnen regionale samenwerkingsverbanden hebben de hoofdopleiders van de GZ-opleiding een toetssteen voor regionale samenwerkingsverbanden (RSV) ontwikkeld. De toetssteen biedt een kader voor inhoudelijke beoordeling van de partijen in het RSV en de beoogde leer- of opleidingsroutes. De (voorgenomen) opleidingsroutes binnen een RSV moeten voldoen aan principes uit de notitie Breedheid GZ-opleiding van het programma APV </a:t>
          </a:r>
          <a:r>
            <a:rPr lang="nl-NL" sz="1100" u="sng">
              <a:solidFill>
                <a:schemeClr val="dk1"/>
              </a:solidFill>
              <a:effectLst/>
              <a:latin typeface="+mn-lt"/>
              <a:ea typeface="+mn-ea"/>
              <a:cs typeface="+mn-cs"/>
              <a:hlinkClick xmlns:r="http://schemas.openxmlformats.org/officeDocument/2006/relationships" r:id=""/>
            </a:rPr>
            <a:t>https://progapv.nl/fase_2_bericht/definitieve-conceptnotitie-breedheid/</a:t>
          </a:r>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Opleidingsroutes moeten geschikt zijn voor het ontwikkelen van de competenties en vaardigheden die nodig zijn voor het uitoefenen van het beroep van gezondheidszorgpsycholoog. Het opleiden in een regionaal samenwerkingsverband heeft nadrukkelijk tot doel op te leiden op complementaire opleidingsplekken gedurende de gz-opleiding. Complementair wil zeggen dat het gaat om andere diversiteitsaspecten dan het type problematiek, de doelgroep of de stoornis. Het gaat daarbij om variatie wat betreft leeftijd (kinderen/jeugd – volwassenen – ouderen), intelligentieniveau (verstandelijk beperkt – zwakbegaafd/normaal begaafd – hoogbegaafd), setting (open – gesloten; ambulant – deeltijd – klinisch), zorgcontext (ouderenzorg, ziekenhuiszorg, forensische zorg, verslavingszorg, gehandicaptenzorg, revalidatie, GGZ, jeugdzorg).</a:t>
          </a: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De regievoerder van een RSV kan via de opleidingsinstelling (OI) waarmee de regievoerder een samenwerkingsovereenkomst heeft het samenwerkingsverband inhoudelijk laten toetsen door de regionale hoofdopleider GZ. De uitkomst van deze toetsing wordt door de opleidingsinstelling doorgegeven aan de CRT en vormt via die weg tevens input voor het toewijzingskader van TOP-opleidingsplaatsen. </a:t>
          </a: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De toetssteen vraagt aan de regievoerder alleen informatie over de samenstelling van het RSV en de beoogde opleidingsroutes. Het proces voor aanvragen van opleidingsplaatsen blijft ongewijzigd; de afzonderlijke praktijkopleidingsinstelling vragen in het eerste kwartaal opleidingsplaatsen aan bij één of meerdere opleidingsinstellingen. De details van elke opleidingsroute binnen het RSV worden uiteindelijk vastgelegd in het Individueel Opleidingsplan (IOP) van de opleideling. </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2. 	Stappenplan voor de toetsing van een Regionaal Samenwerkingsverband in het</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kader van de GZ-opleiding</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Voor het creëren en toetsen van het RSV is het volgende stappenplan van toepassing:</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Stap 0:</a:t>
          </a:r>
          <a:r>
            <a:rPr lang="nl-NL" sz="1100">
              <a:solidFill>
                <a:schemeClr val="dk1"/>
              </a:solidFill>
              <a:effectLst/>
              <a:latin typeface="+mn-lt"/>
              <a:ea typeface="+mn-ea"/>
              <a:cs typeface="+mn-cs"/>
            </a:rPr>
            <a:t> RSV’s die uiterlijk 15 februari 2024 of 15 februari 2025 een aanvraag tot acceptatie van het RSV hebben ingediend en een positief oordeel hebben ontvangen kunnen verder naar stap 4. </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Stap 1:</a:t>
          </a:r>
          <a:r>
            <a:rPr lang="nl-NL" sz="1100">
              <a:solidFill>
                <a:schemeClr val="dk1"/>
              </a:solidFill>
              <a:effectLst/>
              <a:latin typeface="+mn-lt"/>
              <a:ea typeface="+mn-ea"/>
              <a:cs typeface="+mn-cs"/>
            </a:rPr>
            <a:t> Onderzoek in uw eigen regio met welke praktijk(opleidings)instellingen u samen wilt opleiden. Kijk daarbij in de eerste plaats naar instellingen waarmee u in de keten reeds samenwerkt. Aangezien een samenwerkingsverband aan de voorwaarde moet voldoen dat er minimaal vier instellingen deelnemen (waarvan in ieder geval 1 voor de GZ-opleiding zelfstandig erkende GGZ-instelling en 1 andere voor de GZ-opleiding zelfstandig erkende POI) uit meerdere sectoren is het relevant om te oriënteren op praktijk(opleidings)instellingen uit verschillende sectoren/zorgcontexten. </a:t>
          </a:r>
          <a:r>
            <a:rPr lang="nl-NL" sz="1100" i="1">
              <a:solidFill>
                <a:schemeClr val="dk1"/>
              </a:solidFill>
              <a:effectLst/>
              <a:latin typeface="+mn-lt"/>
              <a:ea typeface="+mn-ea"/>
              <a:cs typeface="+mn-cs"/>
            </a:rPr>
            <a:t>De uitkomst van de toetsing van een RSV strekt zich uit over alle onderdelen van de leerroute inclusief delen van de leerroute die plaatsvinden in (hoog)gespecialiseerde contexten plaatsvinden welke zelfstandig niet voor erkenning in aanmerking komen</a:t>
          </a:r>
          <a:r>
            <a:rPr lang="nl-NL" sz="1100">
              <a:solidFill>
                <a:schemeClr val="dk1"/>
              </a:solidFill>
              <a:effectLst/>
              <a:latin typeface="+mn-lt"/>
              <a:ea typeface="+mn-ea"/>
              <a:cs typeface="+mn-cs"/>
            </a:rPr>
            <a:t>, maar wel in samenwerkingsverband erkend zijn</a:t>
          </a:r>
        </a:p>
        <a:p>
          <a:r>
            <a:rPr lang="nl-NL" sz="1100" i="1">
              <a:solidFill>
                <a:schemeClr val="dk1"/>
              </a:solidFill>
              <a:effectLst/>
              <a:latin typeface="+mn-lt"/>
              <a:ea typeface="+mn-ea"/>
              <a:cs typeface="+mn-cs"/>
            </a:rPr>
            <a:t> </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De inhoudelijke zorgcontexten</a:t>
          </a:r>
          <a:r>
            <a:rPr lang="nl-NL" sz="1100">
              <a:solidFill>
                <a:schemeClr val="dk1"/>
              </a:solidFill>
              <a:effectLst/>
              <a:latin typeface="+mn-lt"/>
              <a:ea typeface="+mn-ea"/>
              <a:cs typeface="+mn-cs"/>
            </a:rPr>
            <a:t> die de hoofdopleiders GZ in de toetssteen hanteren (gebaseerd op de principes uit de notitie ‘Breedheid GZ-opleiding’ van het programma APV) zijn · GGZ · Gehandicaptenzorg · Ouderenzorg · Revalidatie · Ziekenhuiszorg · Forensische zorg · Jeugdzorg · Verslavingszorg · Anderszins (overige zorgcontexten, ter beoordeling aan de hoofdopleiders of deze geschikt zijn om op te leiden) </a:t>
          </a:r>
        </a:p>
        <a:p>
          <a:br>
            <a:rPr lang="nl-NL" sz="1100">
              <a:solidFill>
                <a:schemeClr val="dk1"/>
              </a:solidFill>
              <a:effectLst/>
              <a:latin typeface="+mn-lt"/>
              <a:ea typeface="+mn-ea"/>
              <a:cs typeface="+mn-cs"/>
            </a:rPr>
          </a:br>
          <a:endParaRPr lang="nl-NL">
            <a:effectLst/>
          </a:endParaRP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LET OP: Aan de inhoudelijke zorgcontexten is op verzoek van het ministerie van VWS en TOP Opleidingsplaatsen de zorgcontext "specialistische GGZ met klinische setting" toegevoegd. Als deze setting binnen uw RSV aanwezig is, geef dit dan aan bij de zorgcontexten i.v.m. de mogelijke toekenning van bonusplaatsen. </a:t>
          </a: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Het betreft instellingen die gespecialiseerde geïntegreerde GGZ (SGGZ-ambulante en klinische zorg) levert en beschikt over een geldig kwaliteitsstatuut, sectie III (Instellingen).</a:t>
          </a: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De </a:t>
          </a:r>
          <a:r>
            <a:rPr lang="nl-NL" sz="1100" b="1">
              <a:solidFill>
                <a:schemeClr val="dk1"/>
              </a:solidFill>
              <a:effectLst/>
              <a:latin typeface="+mn-lt"/>
              <a:ea typeface="+mn-ea"/>
              <a:cs typeface="+mn-cs"/>
            </a:rPr>
            <a:t>sectoren</a:t>
          </a:r>
          <a:r>
            <a:rPr lang="nl-NL" sz="1100">
              <a:solidFill>
                <a:schemeClr val="dk1"/>
              </a:solidFill>
              <a:effectLst/>
              <a:latin typeface="+mn-lt"/>
              <a:ea typeface="+mn-ea"/>
              <a:cs typeface="+mn-cs"/>
            </a:rPr>
            <a:t> die TOP Opleidingsplaatsen onderscheidt volgens indeling van het Capaciteitsorgaan in het kader van het toewijzingsprotocol voor de toekenning van de beschikbaarheidsbijdrage zijn: de ggz-sector als geheel (basis ggz en specialistische ggz waaronder forensische zorg, jeugdzorg en verslavingszorg) uitgevoerd in instellingen en vrijgevestigde praktijken, de sectoren gehandicaptenzorg, ouderenzorg, revalidatie, en ziekenhuiszorg. </a:t>
          </a:r>
        </a:p>
        <a:p>
          <a:r>
            <a:rPr lang="nl-NL" sz="1100">
              <a:solidFill>
                <a:schemeClr val="dk1"/>
              </a:solidFill>
              <a:effectLst/>
              <a:latin typeface="+mn-lt"/>
              <a:ea typeface="+mn-ea"/>
              <a:cs typeface="+mn-cs"/>
            </a:rPr>
            <a:t> </a:t>
          </a:r>
        </a:p>
        <a:p>
          <a:br>
            <a:rPr lang="nl-NL">
              <a:effectLst/>
            </a:rPr>
          </a:br>
          <a:endParaRPr lang="nl-NL">
            <a:effectLst/>
          </a:endParaRPr>
        </a:p>
        <a:p>
          <a:r>
            <a:rPr lang="nl-NL" sz="1100" b="1">
              <a:solidFill>
                <a:schemeClr val="dk1"/>
              </a:solidFill>
              <a:effectLst/>
              <a:latin typeface="+mn-lt"/>
              <a:ea typeface="+mn-ea"/>
              <a:cs typeface="+mn-cs"/>
            </a:rPr>
            <a:t>Stap 2:</a:t>
          </a:r>
          <a:r>
            <a:rPr lang="nl-NL" sz="1100">
              <a:solidFill>
                <a:schemeClr val="dk1"/>
              </a:solidFill>
              <a:effectLst/>
              <a:latin typeface="+mn-lt"/>
              <a:ea typeface="+mn-ea"/>
              <a:cs typeface="+mn-cs"/>
            </a:rPr>
            <a:t> Gezamenlijk wijst u een regievoerder aan. De regievoerder is een voor de GZ-opleiding erkende praktijkopleidingsinstelling (POI) die zorg draagt voor de organisatie, de coördinatie van de werving en selectie, kwaliteitsbewaking en de onderlinge afstemming binnen de RSV. Verder levert de regievoerder voor het RSV de contactpersoon (P-Opleider of praktijkopleider van de regievoerder) voor de opleidingsinstelling, de CRT en TOP Opleidingsplaatsen. </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Stap 3:</a:t>
          </a:r>
          <a:r>
            <a:rPr lang="nl-NL" sz="1100">
              <a:solidFill>
                <a:schemeClr val="dk1"/>
              </a:solidFill>
              <a:effectLst/>
              <a:latin typeface="+mn-lt"/>
              <a:ea typeface="+mn-ea"/>
              <a:cs typeface="+mn-cs"/>
            </a:rPr>
            <a:t> De praktijkopleidingsinstellingen geven met elkaar de samenwerking verder vorm. Hiervoor wordt een bestuurlijke overeenkomst opgesteld waarin wordt vastgelegd hoe samen wordt opgeleid en hoe de organisatorische en financiële condities geregeld worden. U kunt daarbij gebruik maken van de voorbeelden die op de website staan van TOP Opleidingsplaatsen Samen opleiden – TOP Opleidingsplaatsen (top-opleidingsplaatsen.nl)  </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LET OP:</a:t>
          </a:r>
          <a:r>
            <a:rPr lang="nl-NL" sz="1100">
              <a:solidFill>
                <a:schemeClr val="dk1"/>
              </a:solidFill>
              <a:effectLst/>
              <a:latin typeface="+mn-lt"/>
              <a:ea typeface="+mn-ea"/>
              <a:cs typeface="+mn-cs"/>
            </a:rPr>
            <a:t> deze aanvraag toetsing dient </a:t>
          </a:r>
          <a:r>
            <a:rPr lang="nl-NL" sz="1100" b="1">
              <a:solidFill>
                <a:schemeClr val="dk1"/>
              </a:solidFill>
              <a:effectLst/>
              <a:latin typeface="+mn-lt"/>
              <a:ea typeface="+mn-ea"/>
              <a:cs typeface="+mn-cs"/>
            </a:rPr>
            <a:t>uiterlijk 15 februari</a:t>
          </a:r>
          <a:r>
            <a:rPr lang="nl-NL" sz="1100">
              <a:solidFill>
                <a:schemeClr val="dk1"/>
              </a:solidFill>
              <a:effectLst/>
              <a:latin typeface="+mn-lt"/>
              <a:ea typeface="+mn-ea"/>
              <a:cs typeface="+mn-cs"/>
            </a:rPr>
            <a:t> zowel bij het opleidingsinstituut als bij TOP Opleidingsplaatsen te worden ingediend, in één mailbericht. TOP heeft deze gegevens nodig voor de toewijzing van beschikbaarheidsbijdrage. </a:t>
          </a:r>
          <a:r>
            <a:rPr lang="nl-NL" sz="1100" u="sng">
              <a:solidFill>
                <a:schemeClr val="dk1"/>
              </a:solidFill>
              <a:effectLst/>
              <a:latin typeface="+mn-lt"/>
              <a:ea typeface="+mn-ea"/>
              <a:cs typeface="+mn-cs"/>
            </a:rPr>
            <a:t>Er is geen apart aanmeldformulier meer voor de aanmelding van een RSV bij TOP opleidingsplaatsen. Mail de aanvraag naar: de betreffende opleidingsinstelling &amp; naar info@top-opleidingsplaaten.</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a:t>
          </a:r>
        </a:p>
        <a:p>
          <a:br>
            <a:rPr lang="nl-NL">
              <a:effectLst/>
            </a:rPr>
          </a:br>
          <a:r>
            <a:rPr lang="nl-NL" sz="1100" b="1">
              <a:solidFill>
                <a:schemeClr val="dk1"/>
              </a:solidFill>
              <a:effectLst/>
              <a:latin typeface="+mn-lt"/>
              <a:ea typeface="+mn-ea"/>
              <a:cs typeface="+mn-cs"/>
            </a:rPr>
            <a:t>Stap 4:</a:t>
          </a:r>
          <a:r>
            <a:rPr lang="nl-NL" sz="1100">
              <a:solidFill>
                <a:schemeClr val="dk1"/>
              </a:solidFill>
              <a:effectLst/>
              <a:latin typeface="+mn-lt"/>
              <a:ea typeface="+mn-ea"/>
              <a:cs typeface="+mn-cs"/>
            </a:rPr>
            <a:t> De regievoerder vult </a:t>
          </a:r>
          <a:r>
            <a:rPr lang="nl-NL" sz="1100" b="1">
              <a:solidFill>
                <a:schemeClr val="dk1"/>
              </a:solidFill>
              <a:effectLst/>
              <a:latin typeface="+mn-lt"/>
              <a:ea typeface="+mn-ea"/>
              <a:cs typeface="+mn-cs"/>
            </a:rPr>
            <a:t>uiterlijk 15 februari</a:t>
          </a:r>
          <a:r>
            <a:rPr lang="nl-NL" sz="1100">
              <a:solidFill>
                <a:schemeClr val="dk1"/>
              </a:solidFill>
              <a:effectLst/>
              <a:latin typeface="+mn-lt"/>
              <a:ea typeface="+mn-ea"/>
              <a:cs typeface="+mn-cs"/>
            </a:rPr>
            <a:t> in het jaar voorafgaand aan het beoogde opleidingsjaar het Excel formulier </a:t>
          </a:r>
          <a:r>
            <a:rPr lang="nl-NL" sz="1100" u="sng">
              <a:solidFill>
                <a:schemeClr val="dk1"/>
              </a:solidFill>
              <a:effectLst/>
              <a:latin typeface="+mn-lt"/>
              <a:ea typeface="+mn-ea"/>
              <a:cs typeface="+mn-cs"/>
            </a:rPr>
            <a:t>’aanvraag toetsing RSV’</a:t>
          </a:r>
          <a:r>
            <a:rPr lang="nl-NL" sz="1100">
              <a:solidFill>
                <a:schemeClr val="dk1"/>
              </a:solidFill>
              <a:effectLst/>
              <a:latin typeface="+mn-lt"/>
              <a:ea typeface="+mn-ea"/>
              <a:cs typeface="+mn-cs"/>
            </a:rPr>
            <a:t> in. In dit Excel formulier geeft de regievoerder aan met welke praktijk(opleidings)instellingen het samenwerkingsverband wordt gevormd, hoeveel opleidingsplaatsen (leerroutes) het betreft en hoe de beoogde leerroutes eruit zien. Zoals eerder al opgemerkt, omvat de toetsing van de RSV alle onderdelen van de leerroute inclusief delen van de leerroute die plaatsvinden in (hoog)gespecialiseerde contexten welke zelfstandig niet voor erkenning in aanmerking komen, maar wel in samenwerkingsverband erkend zijn</a:t>
          </a:r>
          <a:r>
            <a:rPr lang="nl-NL">
              <a:effectLst/>
            </a:rPr>
            <a:t> </a:t>
          </a:r>
        </a:p>
        <a:p>
          <a:r>
            <a:rPr lang="nl-NL" sz="1100">
              <a:solidFill>
                <a:schemeClr val="dk1"/>
              </a:solidFill>
              <a:effectLst/>
              <a:latin typeface="+mn-lt"/>
              <a:ea typeface="+mn-ea"/>
              <a:cs typeface="+mn-cs"/>
            </a:rPr>
            <a:t>De regievoerder stuurt het ingevulde Excel bestand samen met de bestuurlijke overeenkomst - mede namens de andere partijen die deel uitmaken van het samenwerkingsverband - per mail naar de opleidingsinstelling &amp; TOP Opleidingsplaatsen. Op basis van deze aanvraag beoordeelt de regionale hoofdopleider GZ of het RSV aan de criteria van de toetssteen voldoet. De regievoerder ontvangt hier </a:t>
          </a:r>
          <a:r>
            <a:rPr lang="nl-NL" sz="1100" b="1">
              <a:solidFill>
                <a:schemeClr val="dk1"/>
              </a:solidFill>
              <a:effectLst/>
              <a:latin typeface="+mn-lt"/>
              <a:ea typeface="+mn-ea"/>
              <a:cs typeface="+mn-cs"/>
            </a:rPr>
            <a:t>uiterlijk 15 maart</a:t>
          </a:r>
          <a:r>
            <a:rPr lang="nl-NL" sz="1100">
              <a:solidFill>
                <a:schemeClr val="dk1"/>
              </a:solidFill>
              <a:effectLst/>
              <a:latin typeface="+mn-lt"/>
              <a:ea typeface="+mn-ea"/>
              <a:cs typeface="+mn-cs"/>
            </a:rPr>
            <a:t> voorafgaand aan het beoogde opleidingsjaar (of binnen 6 weken als de aanvraag gedurende het jaar wordt ingediend) bericht over.</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Stap 5:</a:t>
          </a:r>
          <a:r>
            <a:rPr lang="nl-NL" sz="1100">
              <a:solidFill>
                <a:schemeClr val="dk1"/>
              </a:solidFill>
              <a:effectLst/>
              <a:latin typeface="+mn-lt"/>
              <a:ea typeface="+mn-ea"/>
              <a:cs typeface="+mn-cs"/>
            </a:rPr>
            <a:t> Voor 15 maart voorafgaand aan het beoogde opleidingsjaar geeft de OI de uitkomst van de toetsing door aan de CRT. De CRT registreert de regievoerders met vermelding van de daarbij behorende samenwerkingspartners in het POI register. De CRT geeft deze input door aan TOP Opleidingsplaatsen in het kader van het toewijzingskader. </a:t>
          </a:r>
        </a:p>
        <a:p>
          <a:r>
            <a:rPr lang="nl-NL" sz="1100" b="1">
              <a:solidFill>
                <a:schemeClr val="dk1"/>
              </a:solidFill>
              <a:effectLst/>
              <a:latin typeface="+mn-lt"/>
              <a:ea typeface="+mn-ea"/>
              <a:cs typeface="+mn-cs"/>
            </a:rPr>
            <a:t> </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Stap 6:</a:t>
          </a:r>
          <a:r>
            <a:rPr lang="nl-NL" sz="1100">
              <a:solidFill>
                <a:schemeClr val="dk1"/>
              </a:solidFill>
              <a:effectLst/>
              <a:latin typeface="+mn-lt"/>
              <a:ea typeface="+mn-ea"/>
              <a:cs typeface="+mn-cs"/>
            </a:rPr>
            <a:t> Verdere procedure en borging van de kwaliteit van opleidingsplaatsen zoals regulier -&gt; inventarisatie opleidingsplaatsen zoals gebruikelijk bij de opleidingsinstellingen (OI) waarmee de POI een samenwerkingsovereenkomst heeft, voordragen kandidaten zoals gebruikelijk. Toetsing realisatie leerroutes vindt plaats via goedkeuring van het IOP van de opleidingsdeelnemers. Bij periodieke praktijkvisitatie van een regievoerder worden ook de opleidingsroutes binnen het RSV meegenomen.</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Bezwaarprocedure</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LET OP: Voor de toewijzing van bonusplaatsen aan een RSV hanteert TOP-Opleidingsplaatsen eigen criteria en het is niet mogelijk om toegewezen plaatsen binnen een RSV terug te trekken. Voor TOP-Opleidingsplaatsen geldt, vanwege de start van de toewijzingsprocedure, dat er na 15 februari geen aanmelding meer mogelijk is voor een RSV. Houdt hiermee rekening bij het aanvragen van een RSV! Zie voor meer informatie www.top-opleidingsplaatsen.nl.</a:t>
          </a:r>
        </a:p>
        <a:p>
          <a:r>
            <a:rPr lang="nl-NL" sz="1100">
              <a:solidFill>
                <a:schemeClr val="dk1"/>
              </a:solidFill>
              <a:effectLst/>
              <a:latin typeface="+mn-lt"/>
              <a:ea typeface="+mn-ea"/>
              <a:cs typeface="+mn-cs"/>
            </a:rPr>
            <a:t> </a:t>
          </a:r>
        </a:p>
        <a:p>
          <a:br>
            <a:rPr lang="nl-NL">
              <a:effectLst/>
            </a:rPr>
          </a:br>
          <a:r>
            <a:rPr lang="nl-NL" sz="1100">
              <a:solidFill>
                <a:schemeClr val="dk1"/>
              </a:solidFill>
              <a:effectLst/>
              <a:latin typeface="+mn-lt"/>
              <a:ea typeface="+mn-ea"/>
              <a:cs typeface="+mn-cs"/>
            </a:rPr>
            <a:t>Indien een RSV niet akkoord gaat met het oordeel van de hoofdopleider inzake de toetsing van het RSV kan de regievoerder binnen 6 weken na terugkoppeling van het oordeel van de hoofdopleider bezwaar aantekenen bij het bestuur van de betreffende opleidingsinstelling.</a:t>
          </a:r>
          <a:r>
            <a:rPr lang="nl-NL">
              <a:effectLst/>
            </a:rPr>
            <a:t> </a:t>
          </a:r>
        </a:p>
        <a:p>
          <a:r>
            <a:rPr lang="nl-NL" sz="1100" b="1">
              <a:solidFill>
                <a:schemeClr val="dk1"/>
              </a:solidFill>
              <a:effectLst/>
              <a:latin typeface="+mn-lt"/>
              <a:ea typeface="+mn-ea"/>
              <a:cs typeface="+mn-cs"/>
            </a:rPr>
            <a:t>3.	Toelichting en invulwijzer Excel formulier aanvraag toetsing RSV</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Korte invulinstructie en leeswijzer voor het Excel bestand</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Tabblad 1 Samenwerkingsverband (in te vullen door de regievoerder)</a:t>
          </a:r>
          <a:endParaRPr lang="nl-NL" sz="1100">
            <a:solidFill>
              <a:schemeClr val="dk1"/>
            </a:solidFill>
            <a:effectLst/>
            <a:latin typeface="+mn-lt"/>
            <a:ea typeface="+mn-ea"/>
            <a:cs typeface="+mn-cs"/>
          </a:endParaRPr>
        </a:p>
        <a:p>
          <a:pPr lvl="0"/>
          <a:r>
            <a:rPr lang="nl-NL" sz="1100">
              <a:solidFill>
                <a:schemeClr val="dk1"/>
              </a:solidFill>
              <a:effectLst/>
              <a:latin typeface="+mn-lt"/>
              <a:ea typeface="+mn-ea"/>
              <a:cs typeface="+mn-cs"/>
            </a:rPr>
            <a:t>Vul de contactgegevens van de regievoerder in. De contactpersoon van een RSV moet een erkende P-Opleider of praktijkopleider zijn.</a:t>
          </a:r>
        </a:p>
        <a:p>
          <a:pPr lvl="0"/>
          <a:r>
            <a:rPr lang="nl-NL" sz="1100">
              <a:solidFill>
                <a:schemeClr val="dk1"/>
              </a:solidFill>
              <a:effectLst/>
              <a:latin typeface="+mn-lt"/>
              <a:ea typeface="+mn-ea"/>
              <a:cs typeface="+mn-cs"/>
            </a:rPr>
            <a:t>Kolom B: de regievoerder geeft de bij het RSV aangesloten praktijk(opleiding)instellingen </a:t>
          </a:r>
        </a:p>
        <a:p>
          <a:r>
            <a:rPr lang="nl-NL" sz="1100">
              <a:solidFill>
                <a:schemeClr val="dk1"/>
              </a:solidFill>
              <a:effectLst/>
              <a:latin typeface="+mn-lt"/>
              <a:ea typeface="+mn-ea"/>
              <a:cs typeface="+mn-cs"/>
            </a:rPr>
            <a:t>aan </a:t>
          </a:r>
        </a:p>
        <a:p>
          <a:pPr lvl="0"/>
          <a:r>
            <a:rPr lang="nl-NL" sz="1100">
              <a:solidFill>
                <a:schemeClr val="dk1"/>
              </a:solidFill>
              <a:effectLst/>
              <a:latin typeface="+mn-lt"/>
              <a:ea typeface="+mn-ea"/>
              <a:cs typeface="+mn-cs"/>
            </a:rPr>
            <a:t>Kolom C: de regievoerder geeft voor elke praktijk(opleidings)instelling aan of deze zelfstandig is erkend als POI voor de GZ opleiding en met welke OI de POI een samenwerkingsovereenkomst heeft</a:t>
          </a:r>
        </a:p>
        <a:p>
          <a:pPr lvl="0"/>
          <a:r>
            <a:rPr lang="nl-NL" sz="1100">
              <a:solidFill>
                <a:schemeClr val="dk1"/>
              </a:solidFill>
              <a:effectLst/>
              <a:latin typeface="+mn-lt"/>
              <a:ea typeface="+mn-ea"/>
              <a:cs typeface="+mn-cs"/>
            </a:rPr>
            <a:t>Kolom D: de regievoerder geeft voor elke praktijk(opleidings)instelling de </a:t>
          </a:r>
          <a:r>
            <a:rPr lang="nl-NL" sz="1100" b="1">
              <a:solidFill>
                <a:schemeClr val="dk1"/>
              </a:solidFill>
              <a:effectLst/>
              <a:latin typeface="+mn-lt"/>
              <a:ea typeface="+mn-ea"/>
              <a:cs typeface="+mn-cs"/>
            </a:rPr>
            <a:t>sector</a:t>
          </a:r>
          <a:r>
            <a:rPr lang="nl-NL" sz="1100">
              <a:solidFill>
                <a:schemeClr val="dk1"/>
              </a:solidFill>
              <a:effectLst/>
              <a:latin typeface="+mn-lt"/>
              <a:ea typeface="+mn-ea"/>
              <a:cs typeface="+mn-cs"/>
            </a:rPr>
            <a:t> conform Capaciteitsorgaan (TOP-sector) aan. Bij de keuze GGZ-instelling wordt de ggz-sector als geheel bedoeld (basis-ggz en specialistische-ggz waaronder forensische zorg, jeugdzorg en verslavingszorg) </a:t>
          </a:r>
        </a:p>
        <a:p>
          <a:pPr lvl="0"/>
          <a:r>
            <a:rPr lang="nl-NL" sz="1100">
              <a:solidFill>
                <a:schemeClr val="dk1"/>
              </a:solidFill>
              <a:effectLst/>
              <a:latin typeface="+mn-lt"/>
              <a:ea typeface="+mn-ea"/>
              <a:cs typeface="+mn-cs"/>
            </a:rPr>
            <a:t>Kolom E: de regievoerder geeft voor elke praktijk(opleidings)instelling de </a:t>
          </a:r>
          <a:r>
            <a:rPr lang="nl-NL" sz="1100" b="1">
              <a:solidFill>
                <a:schemeClr val="dk1"/>
              </a:solidFill>
              <a:effectLst/>
              <a:latin typeface="+mn-lt"/>
              <a:ea typeface="+mn-ea"/>
              <a:cs typeface="+mn-cs"/>
            </a:rPr>
            <a:t>zorgcontext(en)</a:t>
          </a:r>
          <a:r>
            <a:rPr lang="nl-NL" sz="1100">
              <a:solidFill>
                <a:schemeClr val="dk1"/>
              </a:solidFill>
              <a:effectLst/>
              <a:latin typeface="+mn-lt"/>
              <a:ea typeface="+mn-ea"/>
              <a:cs typeface="+mn-cs"/>
            </a:rPr>
            <a:t> aan waarbinnen zal worden opgeleid. Hier kan een brede praktijkinstelling dus aangegeven als er binnen de instelling ervaring kan worden opgedaan in meerdere contexten -&gt; noteer dit in kolom I toelichting</a:t>
          </a:r>
        </a:p>
        <a:p>
          <a:pPr lvl="0"/>
          <a:r>
            <a:rPr lang="nl-NL" sz="1100">
              <a:solidFill>
                <a:schemeClr val="dk1"/>
              </a:solidFill>
              <a:effectLst/>
              <a:latin typeface="+mn-lt"/>
              <a:ea typeface="+mn-ea"/>
              <a:cs typeface="+mn-cs"/>
            </a:rPr>
            <a:t>Kolom F: de regievoerder geeft aan hoeveel opleidingsplaatsen per deelnemende praktijkopleidingsinstelling worden ingebracht in het samenwerkingsverband (nb: alleen erkende POI kunnen als hoofdaannemer opleidingsplaatsen inbrengen in een RSV) </a:t>
          </a:r>
        </a:p>
        <a:p>
          <a:pPr lvl="0"/>
          <a:r>
            <a:rPr lang="nl-NL" sz="1100">
              <a:solidFill>
                <a:schemeClr val="dk1"/>
              </a:solidFill>
              <a:effectLst/>
              <a:latin typeface="+mn-lt"/>
              <a:ea typeface="+mn-ea"/>
              <a:cs typeface="+mn-cs"/>
            </a:rPr>
            <a:t>Kolom G: Aantal RSV waaraan POI deelneemt</a:t>
          </a:r>
        </a:p>
        <a:p>
          <a:pPr lvl="0"/>
          <a:r>
            <a:rPr lang="nl-NL" sz="1100">
              <a:solidFill>
                <a:schemeClr val="dk1"/>
              </a:solidFill>
              <a:effectLst/>
              <a:latin typeface="+mn-lt"/>
              <a:ea typeface="+mn-ea"/>
              <a:cs typeface="+mn-cs"/>
            </a:rPr>
            <a:t>Kolom H: Aantal RSV waarvan POI regievoerder is</a:t>
          </a:r>
        </a:p>
        <a:p>
          <a:pPr lvl="0"/>
          <a:r>
            <a:rPr lang="nl-NL" sz="1100">
              <a:solidFill>
                <a:schemeClr val="dk1"/>
              </a:solidFill>
              <a:effectLst/>
              <a:latin typeface="+mn-lt"/>
              <a:ea typeface="+mn-ea"/>
              <a:cs typeface="+mn-cs"/>
            </a:rPr>
            <a:t>Kolom I: biedt de regievoerder ruimte voor toelichting. Gebruik deze ruimte in ieder geval als een POI over meerdere contexten beschikt </a:t>
          </a:r>
        </a:p>
        <a:p>
          <a:pPr lvl="0"/>
          <a:r>
            <a:rPr lang="nl-NL" sz="1100">
              <a:solidFill>
                <a:schemeClr val="dk1"/>
              </a:solidFill>
              <a:effectLst/>
              <a:latin typeface="+mn-lt"/>
              <a:ea typeface="+mn-ea"/>
              <a:cs typeface="+mn-cs"/>
            </a:rPr>
            <a:t>Regel 44: Geef voor de inhoudelijke toetsing van het RSV in het open veld een korte toelichting op beschikbare settings en diversiteitsaspecten</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Tabblad 2 Leerroutes (in te vullen door de regievoerder)</a:t>
          </a:r>
          <a:endParaRPr lang="nl-NL" sz="1100">
            <a:solidFill>
              <a:schemeClr val="dk1"/>
            </a:solidFill>
            <a:effectLst/>
            <a:latin typeface="+mn-lt"/>
            <a:ea typeface="+mn-ea"/>
            <a:cs typeface="+mn-cs"/>
          </a:endParaRPr>
        </a:p>
        <a:p>
          <a:pPr lvl="0"/>
          <a:r>
            <a:rPr lang="nl-NL" sz="1100">
              <a:solidFill>
                <a:schemeClr val="dk1"/>
              </a:solidFill>
              <a:effectLst/>
              <a:latin typeface="+mn-lt"/>
              <a:ea typeface="+mn-ea"/>
              <a:cs typeface="+mn-cs"/>
            </a:rPr>
            <a:t>De regievoerder vult de beoogde leerroutes in, voorzien van praktijkinstelling, afdeling/locatie (voor aanduiding van de diversiviteitsaspecten), zorgcontext en periode </a:t>
          </a:r>
        </a:p>
        <a:p>
          <a:r>
            <a:rPr lang="nl-NL" sz="1100">
              <a:solidFill>
                <a:schemeClr val="dk1"/>
              </a:solidFill>
              <a:effectLst/>
              <a:latin typeface="+mn-lt"/>
              <a:ea typeface="+mn-ea"/>
              <a:cs typeface="+mn-cs"/>
            </a:rPr>
            <a:t>Na het invullen van tabbladen 1 en 2 (Samenwerkingsverband en Leerroutes) stuurt de regievoerder </a:t>
          </a:r>
          <a:r>
            <a:rPr lang="nl-NL" sz="1100" b="1">
              <a:solidFill>
                <a:schemeClr val="dk1"/>
              </a:solidFill>
              <a:effectLst/>
              <a:latin typeface="+mn-lt"/>
              <a:ea typeface="+mn-ea"/>
              <a:cs typeface="+mn-cs"/>
            </a:rPr>
            <a:t>het formulier samen met de bestuurlijke overeenkomst</a:t>
          </a:r>
          <a:r>
            <a:rPr lang="nl-NL" sz="1100">
              <a:solidFill>
                <a:schemeClr val="dk1"/>
              </a:solidFill>
              <a:effectLst/>
              <a:latin typeface="+mn-lt"/>
              <a:ea typeface="+mn-ea"/>
              <a:cs typeface="+mn-cs"/>
            </a:rPr>
            <a:t> per mail voor inhoudelijke toetsing naar de opleidingsinstelling (OI) waarmee de regievoerder een samenwerkingsovereenkomst heeft. Indien de regievoerder samenwerkt met meerdere OI dan kiest de regievoerder welke OI – lees welke hoofdopleider GZ - de toetsing kan uitvoeren. De betreffende hoofdopleider GZ beoordeelt mede namens andere betrokken hoofdopleiders GZ (=gemandateerd). </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Tabblad 3 Beoordeling RSV (in te vullen door hoofdopleider GZ)</a:t>
          </a:r>
          <a:endParaRPr lang="nl-NL" sz="1100">
            <a:solidFill>
              <a:schemeClr val="dk1"/>
            </a:solidFill>
            <a:effectLst/>
            <a:latin typeface="+mn-lt"/>
            <a:ea typeface="+mn-ea"/>
            <a:cs typeface="+mn-cs"/>
          </a:endParaRPr>
        </a:p>
        <a:p>
          <a:pPr lvl="0"/>
          <a:r>
            <a:rPr lang="nl-NL" sz="1100">
              <a:solidFill>
                <a:schemeClr val="dk1"/>
              </a:solidFill>
              <a:effectLst/>
              <a:latin typeface="+mn-lt"/>
              <a:ea typeface="+mn-ea"/>
              <a:cs typeface="+mn-cs"/>
            </a:rPr>
            <a:t>De hoofdopleider GZ toetst het ingevulde formulier en de bestuurlijke overeenkomst en geeft uiterlijk 15 maart akkoord/niet akkoord, eventueel aangevuld met feedback. Het formulier met oordeel wordt vervolgens door de opleidingsinstelling teruggekoppeld aan de regievoerder en de uitkomst wordt door de OI gedeeld met de CRT en TOP-Opleidingsplaatsen.</a:t>
          </a:r>
        </a:p>
        <a:p>
          <a:r>
            <a:rPr lang="nl-NL" sz="1100">
              <a:solidFill>
                <a:schemeClr val="dk1"/>
              </a:solidFill>
              <a:effectLst/>
              <a:latin typeface="+mn-lt"/>
              <a:ea typeface="+mn-ea"/>
              <a:cs typeface="+mn-cs"/>
            </a:rPr>
            <a:t> </a:t>
          </a:r>
        </a:p>
        <a:p>
          <a:r>
            <a:rPr lang="nl-NL" sz="1100" b="1" u="sng">
              <a:solidFill>
                <a:schemeClr val="dk1"/>
              </a:solidFill>
              <a:effectLst/>
              <a:latin typeface="+mn-lt"/>
              <a:ea typeface="+mn-ea"/>
              <a:cs typeface="+mn-cs"/>
            </a:rPr>
            <a:t>Ter verduidelijking (of FAQ):</a:t>
          </a:r>
          <a:endParaRPr lang="nl-NL" sz="1100">
            <a:solidFill>
              <a:schemeClr val="dk1"/>
            </a:solidFill>
            <a:effectLst/>
            <a:latin typeface="+mn-lt"/>
            <a:ea typeface="+mn-ea"/>
            <a:cs typeface="+mn-cs"/>
          </a:endParaRPr>
        </a:p>
        <a:p>
          <a:r>
            <a:rPr lang="nl-NL" sz="1100" b="1" u="none" strike="noStrike">
              <a:solidFill>
                <a:schemeClr val="dk1"/>
              </a:solidFill>
              <a:effectLst/>
              <a:latin typeface="+mn-lt"/>
              <a:ea typeface="+mn-ea"/>
              <a:cs typeface="+mn-cs"/>
            </a:rPr>
            <a:t> </a:t>
          </a:r>
          <a:endParaRPr lang="nl-NL" sz="1100">
            <a:solidFill>
              <a:schemeClr val="dk1"/>
            </a:solidFill>
            <a:effectLst/>
            <a:latin typeface="+mn-lt"/>
            <a:ea typeface="+mn-ea"/>
            <a:cs typeface="+mn-cs"/>
          </a:endParaRPr>
        </a:p>
        <a:p>
          <a:pPr lvl="0"/>
          <a:r>
            <a:rPr lang="nl-NL" sz="1100">
              <a:solidFill>
                <a:schemeClr val="dk1"/>
              </a:solidFill>
              <a:effectLst/>
              <a:latin typeface="+mn-lt"/>
              <a:ea typeface="+mn-ea"/>
              <a:cs typeface="+mn-cs"/>
            </a:rPr>
            <a:t>Erkenning: Een RSV bestaat uit ten minste vier instellingen waarvan één zelfstandig erkende POI voor de GZ opleiding in combinatie met in ieder geval één GGZ-POI en ten minste twee andere partijen uit één of meer andere sectoren</a:t>
          </a:r>
        </a:p>
        <a:p>
          <a:pPr lvl="0"/>
          <a:r>
            <a:rPr lang="nl-NL" sz="1100">
              <a:solidFill>
                <a:schemeClr val="dk1"/>
              </a:solidFill>
              <a:effectLst/>
              <a:latin typeface="+mn-lt"/>
              <a:ea typeface="+mn-ea"/>
              <a:cs typeface="+mn-cs"/>
            </a:rPr>
            <a:t>GGZ: Minimaal één van de POI moet een GGZ-instelling (niet zijnde een vrijgevestigde praktijk) zijn. De GGZ is expliciet benoemd als een van de samenwerkingspartners om te borgen dat de eindtermen van de opleiding kunnen worden behaald. </a:t>
          </a:r>
        </a:p>
        <a:p>
          <a:pPr lvl="0"/>
          <a:r>
            <a:rPr lang="nl-NL" sz="1100">
              <a:solidFill>
                <a:schemeClr val="dk1"/>
              </a:solidFill>
              <a:effectLst/>
              <a:latin typeface="+mn-lt"/>
              <a:ea typeface="+mn-ea"/>
              <a:cs typeface="+mn-cs"/>
            </a:rPr>
            <a:t>Aantal plekken: De toetssteen betreft de partners en breedheid van het samenwerkings­ver­band, een RSV bestaat uit minimaal 8 opleidingsplaatsen. Breed en divers opleiden is een thema voor iedere leerroute. </a:t>
          </a:r>
        </a:p>
        <a:p>
          <a:pPr lvl="0"/>
          <a:r>
            <a:rPr lang="nl-NL" sz="1100">
              <a:solidFill>
                <a:schemeClr val="dk1"/>
              </a:solidFill>
              <a:effectLst/>
              <a:latin typeface="+mn-lt"/>
              <a:ea typeface="+mn-ea"/>
              <a:cs typeface="+mn-cs"/>
            </a:rPr>
            <a:t>Plekken binnen en buiten het RSV: Een POI heeft zelf regie hoeveel opleidingsplaatsen ingebracht worden binnen en buiten het RSV.</a:t>
          </a:r>
        </a:p>
        <a:p>
          <a:pPr lvl="0"/>
          <a:r>
            <a:rPr lang="nl-NL" sz="1100">
              <a:solidFill>
                <a:schemeClr val="dk1"/>
              </a:solidFill>
              <a:effectLst/>
              <a:latin typeface="+mn-lt"/>
              <a:ea typeface="+mn-ea"/>
              <a:cs typeface="+mn-cs"/>
            </a:rPr>
            <a:t>Leerroutes: ook voor POI’s met een gediversifieerd zorgaanbod wordt het mogelijk opleidingsroutes binnen de eigen organisatie aan te bieden, en dat binnen een samenwerkingsverband. Hierbij is het uitgangspunt dat een route voor de GZ opleiding bestaat uit (minimaal) twee verschillende zorgcontexten. Maximaal de helft van de plaatsen en de daarbij mogelijke opleidingsroutes hoeft dan niet met de externe partners samen te worden georganiseerd.</a:t>
          </a:r>
        </a:p>
        <a:p>
          <a:pPr lvl="0"/>
          <a:r>
            <a:rPr lang="nl-NL" sz="1100">
              <a:solidFill>
                <a:schemeClr val="dk1"/>
              </a:solidFill>
              <a:effectLst/>
              <a:latin typeface="+mn-lt"/>
              <a:ea typeface="+mn-ea"/>
              <a:cs typeface="+mn-cs"/>
            </a:rPr>
            <a:t>Diversiteit: Het spreekt voor zich dat diversiteitsaspecten zoals leeftijd (kinderen/jeugd – volwassenen – ouderen), intelligentieniveau (verstandelijk beperkt – zwakbegaafd/normaal begaafd – hoogbegaafd), setting (open – gesloten; ambulant – deeltijd – klinisch), sector (ziekenhuiszorg, forensische zorg, verslavingszorg, gehandicaptenzorg, revalidatie, GGZ, jeugdzorg) uiterst belangrijk zijn voor de leerroute. Dit kan worden aangeduid in de toelichting en bij afdeling/locatie in de Excel formulier. </a:t>
          </a:r>
        </a:p>
        <a:p>
          <a:pPr lvl="0"/>
          <a:r>
            <a:rPr lang="nl-NL" sz="1100">
              <a:solidFill>
                <a:schemeClr val="dk1"/>
              </a:solidFill>
              <a:effectLst/>
              <a:latin typeface="+mn-lt"/>
              <a:ea typeface="+mn-ea"/>
              <a:cs typeface="+mn-cs"/>
            </a:rPr>
            <a:t>Wijzigingen: Het is de verantwoordelijkheid van de regievoerder om te zorgen dat een RSV aan de (minimale) eisen van de toetssteen blijft voldoen. Indien een wijziging zich zou voordoen waardoor het RSV niet langer voldoet, dient de regievoerder dit voor te leggen aan de hoofdopleider. Andere wijzigingen met betrekking tot de invulling van de leerroutes kunnen worden verwerkt via aanpassing van het IOP.</a:t>
          </a:r>
        </a:p>
        <a:p>
          <a:pPr lvl="0"/>
          <a:r>
            <a:rPr lang="nl-NL" sz="1100">
              <a:solidFill>
                <a:schemeClr val="dk1"/>
              </a:solidFill>
              <a:effectLst/>
              <a:latin typeface="+mn-lt"/>
              <a:ea typeface="+mn-ea"/>
              <a:cs typeface="+mn-cs"/>
            </a:rPr>
            <a:t>Jaarlijkse toetsing: Ieder jaar vindt er een nieuwe toetsing van het RSV en de leerroutes plaats voor de nieuwe instroom van het daarop volgende jaar.</a:t>
          </a:r>
        </a:p>
        <a:p>
          <a:pPr lvl="0"/>
          <a:r>
            <a:rPr lang="nl-NL" sz="1100">
              <a:solidFill>
                <a:schemeClr val="dk1"/>
              </a:solidFill>
              <a:effectLst/>
              <a:latin typeface="+mn-lt"/>
              <a:ea typeface="+mn-ea"/>
              <a:cs typeface="+mn-cs"/>
            </a:rPr>
            <a:t>Visitatie: De reguliere visitatietermijnen voor individuele POI’s wordt ook gehanteerd voor een RSV. Bij de reguliere periodieke visitatie van de regievoerder van een RSV worden ook de opleidingsroutes die vallen binnen het samenwerkingsverband getoetst. </a:t>
          </a:r>
        </a:p>
        <a:p>
          <a:r>
            <a:rPr lang="nl-NL" sz="1100">
              <a:solidFill>
                <a:schemeClr val="dk1"/>
              </a:solidFill>
              <a:effectLst/>
              <a:latin typeface="+mn-lt"/>
              <a:ea typeface="+mn-ea"/>
              <a:cs typeface="+mn-cs"/>
            </a:rPr>
            <a:t> </a:t>
          </a:r>
        </a:p>
        <a:p>
          <a:r>
            <a:rPr lang="nl-NL" sz="1100" b="1" u="sng">
              <a:solidFill>
                <a:schemeClr val="dk1"/>
              </a:solidFill>
              <a:effectLst/>
              <a:latin typeface="+mn-lt"/>
              <a:ea typeface="+mn-ea"/>
              <a:cs typeface="+mn-cs"/>
            </a:rPr>
            <a:t>Afsluitend </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Met het invoeren van de RSV-toetssteen verwachten de hoofdopleiders een overzichtelijk document te bieden om samenwerkingsverbanden en opleidingsroutes op een snelle, transparante en geharmoniseerde wijze te toetsen. </a:t>
          </a: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We hopen u hiermee voldoende te hebben geïnformeerd. Als u vragen heeft, neem contact op met de coördinator of opleidingsmanager GZ van uw opleidingsinstelling.</a:t>
          </a:r>
        </a:p>
        <a:p>
          <a:endParaRPr lang="nl-NL"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350F3-EAC8-4C57-9746-3180F92CAA48}">
  <sheetPr>
    <tabColor theme="5" tint="0.59999389629810485"/>
  </sheetPr>
  <dimension ref="A1:V131"/>
  <sheetViews>
    <sheetView showGridLines="0" tabSelected="1" zoomScaleNormal="100" workbookViewId="0">
      <selection activeCell="R11" sqref="R11"/>
    </sheetView>
  </sheetViews>
  <sheetFormatPr defaultColWidth="9.140625" defaultRowHeight="18" customHeight="1"/>
  <cols>
    <col min="1" max="1" width="7.42578125" style="6" customWidth="1"/>
    <col min="2" max="2" width="25.140625" style="6" customWidth="1"/>
    <col min="3" max="3" width="25.85546875" style="6" customWidth="1"/>
    <col min="4" max="4" width="19.42578125" style="6" customWidth="1"/>
    <col min="5" max="5" width="20.140625" style="6" customWidth="1"/>
    <col min="6" max="6" width="20.85546875" style="32" customWidth="1"/>
    <col min="7" max="7" width="9.85546875" style="6" customWidth="1"/>
    <col min="8" max="8" width="9.7109375" style="6" customWidth="1"/>
    <col min="9" max="9" width="18.140625" style="6" customWidth="1"/>
    <col min="10" max="10" width="15.140625" style="78" hidden="1" customWidth="1"/>
    <col min="11" max="11" width="19.42578125" style="35" hidden="1" customWidth="1"/>
    <col min="12" max="13" width="15.140625" style="78" hidden="1" customWidth="1"/>
    <col min="14" max="14" width="19.140625" style="35" hidden="1" customWidth="1"/>
    <col min="15" max="15" width="41.42578125" style="35" hidden="1" customWidth="1"/>
    <col min="16" max="16" width="9.140625" style="35" hidden="1" customWidth="1"/>
    <col min="17" max="17" width="9.140625" style="35" customWidth="1"/>
    <col min="18" max="19" width="9.140625" style="8" customWidth="1"/>
    <col min="20" max="20" width="9.140625" style="5"/>
    <col min="21" max="21" width="9.140625" style="8"/>
    <col min="22" max="22" width="9.140625" style="5"/>
    <col min="23" max="16384" width="9.140625" style="6"/>
  </cols>
  <sheetData>
    <row r="1" spans="1:22" ht="18" customHeight="1">
      <c r="A1" s="3"/>
      <c r="B1" s="90" t="s">
        <v>0</v>
      </c>
      <c r="C1" s="90"/>
      <c r="D1" s="90"/>
      <c r="E1" s="90"/>
      <c r="F1" s="24"/>
      <c r="G1" s="4"/>
      <c r="H1" s="4"/>
      <c r="I1" s="4"/>
    </row>
    <row r="2" spans="1:22" s="10" customFormat="1" ht="9.6" customHeight="1">
      <c r="A2" s="7"/>
      <c r="B2" s="7"/>
      <c r="C2" s="41" t="s">
        <v>1</v>
      </c>
      <c r="D2" s="9"/>
      <c r="E2" s="9"/>
      <c r="F2" s="25"/>
      <c r="G2" s="9"/>
      <c r="H2" s="9"/>
      <c r="I2" s="9"/>
      <c r="J2" s="78"/>
      <c r="K2" s="35"/>
      <c r="L2" s="78"/>
      <c r="M2" s="78"/>
      <c r="N2" s="36"/>
      <c r="O2" s="37"/>
      <c r="P2" s="37"/>
      <c r="Q2" s="37"/>
      <c r="R2" s="18"/>
      <c r="S2" s="18"/>
      <c r="T2" s="9"/>
      <c r="U2" s="18"/>
      <c r="V2" s="9"/>
    </row>
    <row r="3" spans="1:22" ht="12" customHeight="1">
      <c r="A3" s="91" t="s">
        <v>2</v>
      </c>
      <c r="B3" s="92"/>
      <c r="C3" s="38"/>
      <c r="D3" s="5"/>
      <c r="E3" s="5"/>
      <c r="F3" s="26"/>
      <c r="G3" s="5"/>
      <c r="H3" s="5"/>
      <c r="I3" s="5"/>
    </row>
    <row r="4" spans="1:22" ht="12" customHeight="1">
      <c r="A4" s="91" t="s">
        <v>3</v>
      </c>
      <c r="B4" s="92"/>
      <c r="C4" s="38"/>
      <c r="D4" s="5"/>
      <c r="E4" s="5"/>
      <c r="F4" s="26"/>
      <c r="G4" s="5"/>
      <c r="H4" s="5"/>
      <c r="I4" s="5"/>
    </row>
    <row r="5" spans="1:22" ht="12" customHeight="1">
      <c r="A5" s="91" t="s">
        <v>4</v>
      </c>
      <c r="B5" s="92"/>
      <c r="C5" s="39"/>
      <c r="D5" s="5"/>
      <c r="E5" s="5"/>
      <c r="F5" s="26"/>
      <c r="G5" s="5"/>
      <c r="H5" s="5"/>
      <c r="I5" s="5"/>
    </row>
    <row r="6" spans="1:22" ht="12" customHeight="1">
      <c r="A6" s="91" t="s">
        <v>5</v>
      </c>
      <c r="B6" s="92"/>
      <c r="C6" s="38"/>
      <c r="D6" s="5"/>
      <c r="E6" s="5"/>
      <c r="F6" s="26"/>
      <c r="G6" s="5"/>
      <c r="H6" s="5"/>
      <c r="I6" s="5"/>
    </row>
    <row r="7" spans="1:22" ht="12" customHeight="1">
      <c r="A7" s="91" t="s">
        <v>6</v>
      </c>
      <c r="B7" s="92"/>
      <c r="C7" s="38"/>
      <c r="D7" s="5"/>
      <c r="E7" s="5"/>
      <c r="F7" s="27"/>
      <c r="G7" s="22"/>
      <c r="H7" s="22"/>
      <c r="I7" s="22"/>
    </row>
    <row r="8" spans="1:22" ht="12" customHeight="1">
      <c r="A8" s="91" t="s">
        <v>7</v>
      </c>
      <c r="B8" s="92"/>
      <c r="C8" s="40"/>
      <c r="D8" s="5"/>
      <c r="E8" s="5"/>
      <c r="F8" s="26"/>
      <c r="G8" s="33"/>
      <c r="H8" s="33"/>
      <c r="I8" s="5"/>
    </row>
    <row r="9" spans="1:22" ht="18" customHeight="1">
      <c r="A9" s="11"/>
      <c r="B9" s="11"/>
      <c r="C9" s="11"/>
      <c r="D9" s="11"/>
      <c r="E9" s="11"/>
      <c r="F9" s="28"/>
      <c r="G9" s="11"/>
      <c r="H9" s="11"/>
      <c r="I9" s="11"/>
      <c r="K9" s="68" t="s">
        <v>8</v>
      </c>
      <c r="L9" s="80"/>
      <c r="M9" s="80"/>
      <c r="N9" s="69"/>
      <c r="O9" s="69"/>
      <c r="P9" s="69"/>
    </row>
    <row r="10" spans="1:22" s="10" customFormat="1" ht="42" customHeight="1">
      <c r="A10" s="12"/>
      <c r="B10" s="13" t="s">
        <v>9</v>
      </c>
      <c r="C10" s="13" t="s">
        <v>10</v>
      </c>
      <c r="D10" s="13" t="s">
        <v>11</v>
      </c>
      <c r="E10" s="13" t="s">
        <v>12</v>
      </c>
      <c r="F10" s="13" t="s">
        <v>13</v>
      </c>
      <c r="G10" s="96" t="s">
        <v>14</v>
      </c>
      <c r="H10" s="96"/>
      <c r="I10" s="14" t="s">
        <v>15</v>
      </c>
      <c r="J10" s="78"/>
      <c r="K10" s="35" t="s">
        <v>16</v>
      </c>
      <c r="L10" s="78" t="s">
        <v>17</v>
      </c>
      <c r="M10" s="78" t="s">
        <v>18</v>
      </c>
      <c r="N10" s="36" t="s">
        <v>19</v>
      </c>
      <c r="O10" s="37" t="s">
        <v>20</v>
      </c>
      <c r="P10" s="37" t="s">
        <v>21</v>
      </c>
      <c r="Q10" s="37"/>
      <c r="R10" s="18"/>
      <c r="S10" s="18"/>
      <c r="T10" s="9"/>
      <c r="U10" s="18"/>
      <c r="V10" s="9"/>
    </row>
    <row r="11" spans="1:22" s="10" customFormat="1" ht="28.5" customHeight="1">
      <c r="A11" s="7" t="s">
        <v>22</v>
      </c>
      <c r="B11" s="7" t="s">
        <v>23</v>
      </c>
      <c r="C11" s="7" t="s">
        <v>24</v>
      </c>
      <c r="D11" s="7" t="s">
        <v>25</v>
      </c>
      <c r="E11" s="7" t="s">
        <v>26</v>
      </c>
      <c r="F11" s="29" t="s">
        <v>27</v>
      </c>
      <c r="G11" s="45" t="s">
        <v>28</v>
      </c>
      <c r="H11" s="45" t="s">
        <v>29</v>
      </c>
      <c r="I11" s="15"/>
      <c r="J11" s="79" t="s">
        <v>30</v>
      </c>
      <c r="K11" s="35"/>
      <c r="L11" s="78"/>
      <c r="M11" s="78"/>
      <c r="N11" s="36"/>
      <c r="O11" s="35"/>
      <c r="P11" s="37" t="s">
        <v>19</v>
      </c>
      <c r="Q11" s="37"/>
      <c r="R11" s="18"/>
      <c r="S11" s="18"/>
      <c r="T11" s="9"/>
      <c r="U11" s="18"/>
      <c r="V11" s="9"/>
    </row>
    <row r="12" spans="1:22" ht="10.5">
      <c r="A12" s="73">
        <v>1</v>
      </c>
      <c r="B12" s="77" t="str">
        <f>IF(ISBLANK(C3),"",C3)</f>
        <v/>
      </c>
      <c r="C12" s="1" t="s">
        <v>19</v>
      </c>
      <c r="D12" s="1" t="s">
        <v>19</v>
      </c>
      <c r="E12" s="1" t="s">
        <v>19</v>
      </c>
      <c r="F12" s="30"/>
      <c r="G12" s="30"/>
      <c r="H12" s="30"/>
      <c r="I12" s="1"/>
      <c r="J12" s="78" t="str">
        <f t="shared" ref="J12:J41" si="0">VLOOKUP(C12,L:M,2,FALSE)</f>
        <v>Nee</v>
      </c>
      <c r="K12" s="35" t="s">
        <v>19</v>
      </c>
      <c r="L12" s="78" t="s">
        <v>19</v>
      </c>
      <c r="M12" s="78" t="s">
        <v>34</v>
      </c>
      <c r="N12" s="35" t="str">
        <f>IF(B12="","Vul praktijkinstelling in bij tab 'Samenwerkingsverband'",B12)</f>
        <v>Vul praktijkinstelling in bij tab 'Samenwerkingsverband'</v>
      </c>
      <c r="P12" s="35" t="s">
        <v>35</v>
      </c>
    </row>
    <row r="13" spans="1:22" ht="10.5">
      <c r="A13" s="74">
        <v>2</v>
      </c>
      <c r="B13" s="2"/>
      <c r="C13" s="2" t="s">
        <v>19</v>
      </c>
      <c r="D13" s="2" t="s">
        <v>19</v>
      </c>
      <c r="E13" s="2" t="s">
        <v>19</v>
      </c>
      <c r="F13" s="31"/>
      <c r="G13" s="19"/>
      <c r="H13" s="19"/>
      <c r="I13" s="67"/>
      <c r="J13" s="78" t="str">
        <f t="shared" si="0"/>
        <v>Nee</v>
      </c>
      <c r="K13" s="35" t="s">
        <v>36</v>
      </c>
      <c r="L13" s="78" t="s">
        <v>34</v>
      </c>
      <c r="M13" s="78" t="s">
        <v>34</v>
      </c>
      <c r="N13" s="35" t="str">
        <f t="shared" ref="N13:N41" si="1">IF(B13="","",B13)</f>
        <v/>
      </c>
      <c r="O13" s="37" t="s">
        <v>19</v>
      </c>
      <c r="P13" s="35" t="s">
        <v>37</v>
      </c>
    </row>
    <row r="14" spans="1:22" ht="10.5">
      <c r="A14" s="74">
        <f t="shared" ref="A14:A41" si="2">A13+1</f>
        <v>3</v>
      </c>
      <c r="B14" s="2"/>
      <c r="C14" s="2" t="s">
        <v>19</v>
      </c>
      <c r="D14" s="2" t="s">
        <v>19</v>
      </c>
      <c r="E14" s="2" t="s">
        <v>19</v>
      </c>
      <c r="F14" s="31"/>
      <c r="G14" s="19"/>
      <c r="H14" s="19"/>
      <c r="I14" s="67"/>
      <c r="J14" s="78" t="str">
        <f t="shared" si="0"/>
        <v>Nee</v>
      </c>
      <c r="K14" s="35" t="s">
        <v>38</v>
      </c>
      <c r="L14" s="78" t="s">
        <v>39</v>
      </c>
      <c r="M14" s="78" t="s">
        <v>40</v>
      </c>
      <c r="N14" s="35" t="str">
        <f t="shared" si="1"/>
        <v/>
      </c>
      <c r="O14" s="35" t="s">
        <v>41</v>
      </c>
      <c r="P14" s="35" t="s">
        <v>42</v>
      </c>
    </row>
    <row r="15" spans="1:22" ht="10.5">
      <c r="A15" s="74">
        <f t="shared" si="2"/>
        <v>4</v>
      </c>
      <c r="B15" s="2"/>
      <c r="C15" s="2" t="s">
        <v>19</v>
      </c>
      <c r="D15" s="2" t="s">
        <v>19</v>
      </c>
      <c r="E15" s="2" t="s">
        <v>19</v>
      </c>
      <c r="F15" s="31"/>
      <c r="G15" s="19"/>
      <c r="H15" s="19"/>
      <c r="I15" s="67"/>
      <c r="J15" s="78" t="str">
        <f t="shared" si="0"/>
        <v>Nee</v>
      </c>
      <c r="K15" s="35" t="s">
        <v>33</v>
      </c>
      <c r="L15" s="78" t="s">
        <v>43</v>
      </c>
      <c r="M15" s="78" t="s">
        <v>40</v>
      </c>
      <c r="N15" s="35" t="str">
        <f t="shared" si="1"/>
        <v/>
      </c>
      <c r="O15" s="35" t="s">
        <v>33</v>
      </c>
      <c r="P15" s="35" t="s">
        <v>44</v>
      </c>
    </row>
    <row r="16" spans="1:22" ht="10.5">
      <c r="A16" s="74">
        <f t="shared" si="2"/>
        <v>5</v>
      </c>
      <c r="B16" s="2"/>
      <c r="C16" s="2" t="s">
        <v>19</v>
      </c>
      <c r="D16" s="2" t="s">
        <v>19</v>
      </c>
      <c r="E16" s="2" t="s">
        <v>19</v>
      </c>
      <c r="F16" s="31"/>
      <c r="G16" s="19"/>
      <c r="H16" s="19"/>
      <c r="I16" s="67"/>
      <c r="J16" s="78" t="str">
        <f t="shared" si="0"/>
        <v>Nee</v>
      </c>
      <c r="K16" s="35" t="s">
        <v>45</v>
      </c>
      <c r="L16" s="78" t="s">
        <v>46</v>
      </c>
      <c r="M16" s="78" t="s">
        <v>40</v>
      </c>
      <c r="N16" s="35" t="str">
        <f t="shared" si="1"/>
        <v/>
      </c>
      <c r="O16" s="35" t="s">
        <v>45</v>
      </c>
      <c r="P16" s="35" t="s">
        <v>47</v>
      </c>
    </row>
    <row r="17" spans="1:16" ht="10.5">
      <c r="A17" s="74">
        <f t="shared" si="2"/>
        <v>6</v>
      </c>
      <c r="B17" s="2"/>
      <c r="C17" s="2" t="s">
        <v>19</v>
      </c>
      <c r="D17" s="2" t="s">
        <v>19</v>
      </c>
      <c r="E17" s="2" t="s">
        <v>19</v>
      </c>
      <c r="F17" s="31"/>
      <c r="G17" s="19"/>
      <c r="H17" s="19"/>
      <c r="I17" s="67"/>
      <c r="J17" s="78" t="str">
        <f t="shared" si="0"/>
        <v>Nee</v>
      </c>
      <c r="K17" s="35" t="s">
        <v>48</v>
      </c>
      <c r="L17" s="78" t="s">
        <v>49</v>
      </c>
      <c r="M17" s="78" t="s">
        <v>40</v>
      </c>
      <c r="N17" s="35" t="str">
        <f t="shared" si="1"/>
        <v/>
      </c>
      <c r="O17" s="35" t="s">
        <v>48</v>
      </c>
      <c r="P17" s="35" t="s">
        <v>50</v>
      </c>
    </row>
    <row r="18" spans="1:16" ht="10.5">
      <c r="A18" s="74">
        <f t="shared" si="2"/>
        <v>7</v>
      </c>
      <c r="B18" s="2"/>
      <c r="C18" s="2" t="s">
        <v>19</v>
      </c>
      <c r="D18" s="2" t="s">
        <v>19</v>
      </c>
      <c r="E18" s="2" t="s">
        <v>19</v>
      </c>
      <c r="F18" s="31"/>
      <c r="G18" s="19"/>
      <c r="H18" s="19"/>
      <c r="I18" s="67"/>
      <c r="J18" s="78" t="str">
        <f t="shared" si="0"/>
        <v>Nee</v>
      </c>
      <c r="K18" s="35" t="s">
        <v>51</v>
      </c>
      <c r="L18" s="78" t="s">
        <v>31</v>
      </c>
      <c r="M18" s="78" t="s">
        <v>40</v>
      </c>
      <c r="N18" s="35" t="str">
        <f t="shared" si="1"/>
        <v/>
      </c>
      <c r="O18" s="35" t="s">
        <v>51</v>
      </c>
    </row>
    <row r="19" spans="1:16" ht="10.5">
      <c r="A19" s="74">
        <f t="shared" si="2"/>
        <v>8</v>
      </c>
      <c r="B19" s="2"/>
      <c r="C19" s="2" t="s">
        <v>19</v>
      </c>
      <c r="D19" s="2" t="s">
        <v>19</v>
      </c>
      <c r="E19" s="2" t="s">
        <v>19</v>
      </c>
      <c r="F19" s="46"/>
      <c r="G19" s="19"/>
      <c r="H19" s="19"/>
      <c r="I19" s="67"/>
      <c r="J19" s="78" t="str">
        <f t="shared" si="0"/>
        <v>Nee</v>
      </c>
      <c r="K19" s="35" t="s">
        <v>52</v>
      </c>
      <c r="L19" s="78" t="s">
        <v>53</v>
      </c>
      <c r="M19" s="78" t="s">
        <v>40</v>
      </c>
      <c r="N19" s="35" t="str">
        <f t="shared" si="1"/>
        <v/>
      </c>
      <c r="O19" s="35" t="s">
        <v>32</v>
      </c>
    </row>
    <row r="20" spans="1:16" ht="10.5">
      <c r="A20" s="74">
        <f t="shared" si="2"/>
        <v>9</v>
      </c>
      <c r="B20" s="2"/>
      <c r="C20" s="2" t="s">
        <v>19</v>
      </c>
      <c r="D20" s="2" t="s">
        <v>19</v>
      </c>
      <c r="E20" s="2" t="s">
        <v>19</v>
      </c>
      <c r="F20" s="31"/>
      <c r="G20" s="19"/>
      <c r="H20" s="19"/>
      <c r="I20" s="67"/>
      <c r="J20" s="78" t="str">
        <f t="shared" si="0"/>
        <v>Nee</v>
      </c>
      <c r="K20" s="35" t="s">
        <v>54</v>
      </c>
      <c r="L20" s="78" t="s">
        <v>55</v>
      </c>
      <c r="M20" s="78" t="s">
        <v>40</v>
      </c>
      <c r="N20" s="35" t="str">
        <f t="shared" si="1"/>
        <v/>
      </c>
    </row>
    <row r="21" spans="1:16" ht="10.5">
      <c r="A21" s="74">
        <f t="shared" si="2"/>
        <v>10</v>
      </c>
      <c r="B21" s="2"/>
      <c r="C21" s="2" t="s">
        <v>19</v>
      </c>
      <c r="D21" s="2" t="s">
        <v>19</v>
      </c>
      <c r="E21" s="2" t="s">
        <v>19</v>
      </c>
      <c r="F21" s="31"/>
      <c r="G21" s="19"/>
      <c r="H21" s="19"/>
      <c r="I21" s="67"/>
      <c r="J21" s="78" t="str">
        <f t="shared" si="0"/>
        <v>Nee</v>
      </c>
      <c r="K21" s="35" t="s">
        <v>56</v>
      </c>
      <c r="L21" s="78" t="s">
        <v>57</v>
      </c>
      <c r="M21" s="78" t="s">
        <v>40</v>
      </c>
      <c r="N21" s="35" t="str">
        <f t="shared" si="1"/>
        <v/>
      </c>
    </row>
    <row r="22" spans="1:16" ht="10.5">
      <c r="A22" s="74">
        <f t="shared" si="2"/>
        <v>11</v>
      </c>
      <c r="B22" s="2"/>
      <c r="C22" s="2" t="s">
        <v>19</v>
      </c>
      <c r="D22" s="2" t="s">
        <v>19</v>
      </c>
      <c r="E22" s="2" t="s">
        <v>19</v>
      </c>
      <c r="F22" s="31"/>
      <c r="G22" s="19"/>
      <c r="H22" s="19"/>
      <c r="I22" s="67"/>
      <c r="J22" s="78" t="str">
        <f t="shared" si="0"/>
        <v>Nee</v>
      </c>
      <c r="K22" s="35" t="s">
        <v>58</v>
      </c>
      <c r="N22" s="35" t="str">
        <f t="shared" si="1"/>
        <v/>
      </c>
    </row>
    <row r="23" spans="1:16" ht="10.5">
      <c r="A23" s="74">
        <f t="shared" si="2"/>
        <v>12</v>
      </c>
      <c r="B23" s="2"/>
      <c r="C23" s="2" t="s">
        <v>19</v>
      </c>
      <c r="D23" s="2" t="s">
        <v>19</v>
      </c>
      <c r="E23" s="2" t="s">
        <v>19</v>
      </c>
      <c r="F23" s="31"/>
      <c r="G23" s="19"/>
      <c r="H23" s="19"/>
      <c r="I23" s="67"/>
      <c r="J23" s="78" t="str">
        <f t="shared" si="0"/>
        <v>Nee</v>
      </c>
      <c r="K23" s="35" t="s">
        <v>59</v>
      </c>
      <c r="N23" s="35" t="str">
        <f t="shared" si="1"/>
        <v/>
      </c>
    </row>
    <row r="24" spans="1:16" ht="10.5">
      <c r="A24" s="74">
        <f t="shared" si="2"/>
        <v>13</v>
      </c>
      <c r="B24" s="2"/>
      <c r="C24" s="2" t="s">
        <v>19</v>
      </c>
      <c r="D24" s="2" t="s">
        <v>19</v>
      </c>
      <c r="E24" s="2" t="s">
        <v>19</v>
      </c>
      <c r="F24" s="31"/>
      <c r="G24" s="19"/>
      <c r="H24" s="19"/>
      <c r="I24" s="67"/>
      <c r="J24" s="78" t="str">
        <f t="shared" si="0"/>
        <v>Nee</v>
      </c>
      <c r="N24" s="35" t="str">
        <f t="shared" si="1"/>
        <v/>
      </c>
    </row>
    <row r="25" spans="1:16" ht="10.5">
      <c r="A25" s="74">
        <f t="shared" si="2"/>
        <v>14</v>
      </c>
      <c r="B25" s="2"/>
      <c r="C25" s="2" t="s">
        <v>19</v>
      </c>
      <c r="D25" s="2" t="s">
        <v>19</v>
      </c>
      <c r="E25" s="2" t="s">
        <v>19</v>
      </c>
      <c r="F25" s="31"/>
      <c r="G25" s="19"/>
      <c r="H25" s="19"/>
      <c r="I25" s="67"/>
      <c r="J25" s="78" t="str">
        <f t="shared" si="0"/>
        <v>Nee</v>
      </c>
      <c r="N25" s="35" t="str">
        <f t="shared" si="1"/>
        <v/>
      </c>
    </row>
    <row r="26" spans="1:16" ht="10.5">
      <c r="A26" s="74">
        <f t="shared" si="2"/>
        <v>15</v>
      </c>
      <c r="B26" s="2"/>
      <c r="C26" s="2" t="s">
        <v>19</v>
      </c>
      <c r="D26" s="2" t="s">
        <v>19</v>
      </c>
      <c r="E26" s="2" t="s">
        <v>19</v>
      </c>
      <c r="F26" s="31"/>
      <c r="G26" s="19"/>
      <c r="H26" s="19"/>
      <c r="I26" s="67"/>
      <c r="J26" s="78" t="str">
        <f t="shared" si="0"/>
        <v>Nee</v>
      </c>
      <c r="N26" s="35" t="str">
        <f t="shared" si="1"/>
        <v/>
      </c>
    </row>
    <row r="27" spans="1:16" ht="10.5">
      <c r="A27" s="74">
        <f t="shared" si="2"/>
        <v>16</v>
      </c>
      <c r="B27" s="2"/>
      <c r="C27" s="2" t="s">
        <v>19</v>
      </c>
      <c r="D27" s="2" t="s">
        <v>19</v>
      </c>
      <c r="E27" s="2" t="s">
        <v>19</v>
      </c>
      <c r="F27" s="31"/>
      <c r="G27" s="19"/>
      <c r="H27" s="19"/>
      <c r="I27" s="67"/>
      <c r="J27" s="78" t="str">
        <f t="shared" si="0"/>
        <v>Nee</v>
      </c>
      <c r="N27" s="35" t="str">
        <f t="shared" si="1"/>
        <v/>
      </c>
    </row>
    <row r="28" spans="1:16" ht="10.5">
      <c r="A28" s="74">
        <f t="shared" si="2"/>
        <v>17</v>
      </c>
      <c r="B28" s="2"/>
      <c r="C28" s="2" t="s">
        <v>19</v>
      </c>
      <c r="D28" s="2" t="s">
        <v>19</v>
      </c>
      <c r="E28" s="2" t="s">
        <v>19</v>
      </c>
      <c r="F28" s="31"/>
      <c r="G28" s="19"/>
      <c r="H28" s="19"/>
      <c r="I28" s="67"/>
      <c r="J28" s="78" t="str">
        <f t="shared" si="0"/>
        <v>Nee</v>
      </c>
      <c r="N28" s="35" t="str">
        <f t="shared" si="1"/>
        <v/>
      </c>
    </row>
    <row r="29" spans="1:16" ht="10.5">
      <c r="A29" s="74">
        <f t="shared" si="2"/>
        <v>18</v>
      </c>
      <c r="B29" s="2"/>
      <c r="C29" s="2" t="s">
        <v>19</v>
      </c>
      <c r="D29" s="2" t="s">
        <v>19</v>
      </c>
      <c r="E29" s="2" t="s">
        <v>19</v>
      </c>
      <c r="F29" s="31"/>
      <c r="G29" s="19"/>
      <c r="H29" s="19"/>
      <c r="I29" s="67"/>
      <c r="J29" s="78" t="str">
        <f t="shared" si="0"/>
        <v>Nee</v>
      </c>
      <c r="N29" s="35" t="str">
        <f t="shared" si="1"/>
        <v/>
      </c>
    </row>
    <row r="30" spans="1:16" ht="10.5">
      <c r="A30" s="74">
        <f t="shared" si="2"/>
        <v>19</v>
      </c>
      <c r="B30" s="2"/>
      <c r="C30" s="2" t="s">
        <v>19</v>
      </c>
      <c r="D30" s="2" t="s">
        <v>19</v>
      </c>
      <c r="E30" s="2" t="s">
        <v>19</v>
      </c>
      <c r="F30" s="31"/>
      <c r="G30" s="19"/>
      <c r="H30" s="19"/>
      <c r="I30" s="67"/>
      <c r="J30" s="78" t="str">
        <f t="shared" si="0"/>
        <v>Nee</v>
      </c>
      <c r="N30" s="35" t="str">
        <f t="shared" si="1"/>
        <v/>
      </c>
    </row>
    <row r="31" spans="1:16" ht="10.5">
      <c r="A31" s="74">
        <f t="shared" si="2"/>
        <v>20</v>
      </c>
      <c r="B31" s="2"/>
      <c r="C31" s="2" t="s">
        <v>19</v>
      </c>
      <c r="D31" s="2" t="s">
        <v>19</v>
      </c>
      <c r="E31" s="2" t="s">
        <v>19</v>
      </c>
      <c r="F31" s="31"/>
      <c r="G31" s="19"/>
      <c r="H31" s="19"/>
      <c r="I31" s="67"/>
      <c r="J31" s="78" t="str">
        <f t="shared" si="0"/>
        <v>Nee</v>
      </c>
    </row>
    <row r="32" spans="1:16" ht="10.5">
      <c r="A32" s="74">
        <f t="shared" si="2"/>
        <v>21</v>
      </c>
      <c r="B32" s="2"/>
      <c r="C32" s="2" t="s">
        <v>19</v>
      </c>
      <c r="D32" s="2" t="s">
        <v>19</v>
      </c>
      <c r="E32" s="2" t="s">
        <v>19</v>
      </c>
      <c r="F32" s="31"/>
      <c r="G32" s="19"/>
      <c r="H32" s="19"/>
      <c r="I32" s="67"/>
      <c r="J32" s="78" t="str">
        <f t="shared" si="0"/>
        <v>Nee</v>
      </c>
    </row>
    <row r="33" spans="1:17" ht="10.5">
      <c r="A33" s="74">
        <f t="shared" si="2"/>
        <v>22</v>
      </c>
      <c r="B33" s="2"/>
      <c r="C33" s="2" t="s">
        <v>19</v>
      </c>
      <c r="D33" s="2" t="s">
        <v>19</v>
      </c>
      <c r="E33" s="2" t="s">
        <v>19</v>
      </c>
      <c r="F33" s="31"/>
      <c r="G33" s="19"/>
      <c r="H33" s="19"/>
      <c r="I33" s="67"/>
      <c r="J33" s="78" t="str">
        <f t="shared" si="0"/>
        <v>Nee</v>
      </c>
    </row>
    <row r="34" spans="1:17" ht="10.5">
      <c r="A34" s="74">
        <f t="shared" si="2"/>
        <v>23</v>
      </c>
      <c r="B34" s="2"/>
      <c r="C34" s="2" t="s">
        <v>19</v>
      </c>
      <c r="D34" s="2" t="s">
        <v>19</v>
      </c>
      <c r="E34" s="2" t="s">
        <v>19</v>
      </c>
      <c r="F34" s="31"/>
      <c r="G34" s="19"/>
      <c r="H34" s="19"/>
      <c r="I34" s="67"/>
      <c r="J34" s="78" t="str">
        <f t="shared" si="0"/>
        <v>Nee</v>
      </c>
    </row>
    <row r="35" spans="1:17" ht="10.5">
      <c r="A35" s="74">
        <f t="shared" si="2"/>
        <v>24</v>
      </c>
      <c r="B35" s="2"/>
      <c r="C35" s="2" t="s">
        <v>19</v>
      </c>
      <c r="D35" s="2" t="s">
        <v>19</v>
      </c>
      <c r="E35" s="2" t="s">
        <v>19</v>
      </c>
      <c r="F35" s="31"/>
      <c r="G35" s="19"/>
      <c r="H35" s="19"/>
      <c r="I35" s="67"/>
      <c r="J35" s="78" t="str">
        <f t="shared" si="0"/>
        <v>Nee</v>
      </c>
    </row>
    <row r="36" spans="1:17" ht="10.5">
      <c r="A36" s="74">
        <f t="shared" si="2"/>
        <v>25</v>
      </c>
      <c r="B36" s="2"/>
      <c r="C36" s="2" t="s">
        <v>19</v>
      </c>
      <c r="D36" s="2" t="s">
        <v>19</v>
      </c>
      <c r="E36" s="2" t="s">
        <v>19</v>
      </c>
      <c r="F36" s="31"/>
      <c r="G36" s="19"/>
      <c r="H36" s="19"/>
      <c r="I36" s="67"/>
      <c r="J36" s="78" t="str">
        <f t="shared" si="0"/>
        <v>Nee</v>
      </c>
    </row>
    <row r="37" spans="1:17" ht="10.5">
      <c r="A37" s="74">
        <f t="shared" si="2"/>
        <v>26</v>
      </c>
      <c r="B37" s="2"/>
      <c r="C37" s="2" t="s">
        <v>19</v>
      </c>
      <c r="D37" s="2" t="s">
        <v>19</v>
      </c>
      <c r="E37" s="2" t="s">
        <v>19</v>
      </c>
      <c r="F37" s="31"/>
      <c r="G37" s="19"/>
      <c r="H37" s="19"/>
      <c r="I37" s="67"/>
      <c r="J37" s="78" t="str">
        <f t="shared" si="0"/>
        <v>Nee</v>
      </c>
    </row>
    <row r="38" spans="1:17" ht="10.5">
      <c r="A38" s="74">
        <f t="shared" si="2"/>
        <v>27</v>
      </c>
      <c r="B38" s="2"/>
      <c r="C38" s="2" t="s">
        <v>19</v>
      </c>
      <c r="D38" s="2" t="s">
        <v>19</v>
      </c>
      <c r="E38" s="2" t="s">
        <v>19</v>
      </c>
      <c r="F38" s="31"/>
      <c r="G38" s="19"/>
      <c r="H38" s="19"/>
      <c r="I38" s="67"/>
      <c r="J38" s="78" t="str">
        <f t="shared" si="0"/>
        <v>Nee</v>
      </c>
    </row>
    <row r="39" spans="1:17" ht="10.5">
      <c r="A39" s="74">
        <f t="shared" si="2"/>
        <v>28</v>
      </c>
      <c r="B39" s="2"/>
      <c r="C39" s="2" t="s">
        <v>19</v>
      </c>
      <c r="D39" s="2" t="s">
        <v>19</v>
      </c>
      <c r="E39" s="2" t="s">
        <v>19</v>
      </c>
      <c r="F39" s="31"/>
      <c r="G39" s="19"/>
      <c r="H39" s="19"/>
      <c r="I39" s="67"/>
      <c r="J39" s="78" t="str">
        <f t="shared" si="0"/>
        <v>Nee</v>
      </c>
    </row>
    <row r="40" spans="1:17" ht="10.5">
      <c r="A40" s="74">
        <f t="shared" si="2"/>
        <v>29</v>
      </c>
      <c r="B40" s="2"/>
      <c r="C40" s="2" t="s">
        <v>19</v>
      </c>
      <c r="D40" s="2" t="s">
        <v>19</v>
      </c>
      <c r="E40" s="2" t="s">
        <v>19</v>
      </c>
      <c r="F40" s="31"/>
      <c r="G40" s="19"/>
      <c r="H40" s="19"/>
      <c r="I40" s="67"/>
      <c r="J40" s="78" t="str">
        <f t="shared" si="0"/>
        <v>Nee</v>
      </c>
    </row>
    <row r="41" spans="1:17" ht="10.5">
      <c r="A41" s="74">
        <f t="shared" si="2"/>
        <v>30</v>
      </c>
      <c r="B41" s="2"/>
      <c r="C41" s="2" t="s">
        <v>19</v>
      </c>
      <c r="D41" s="2" t="s">
        <v>19</v>
      </c>
      <c r="E41" s="2" t="s">
        <v>19</v>
      </c>
      <c r="F41" s="31"/>
      <c r="G41" s="19"/>
      <c r="H41" s="19"/>
      <c r="I41" s="67"/>
      <c r="J41" s="78" t="str">
        <f t="shared" si="0"/>
        <v>Nee</v>
      </c>
      <c r="N41" s="35" t="str">
        <f t="shared" si="1"/>
        <v/>
      </c>
    </row>
    <row r="42" spans="1:17" ht="18" customHeight="1">
      <c r="A42" s="11"/>
      <c r="B42" s="11"/>
      <c r="C42" s="11"/>
      <c r="D42" s="11"/>
      <c r="E42" s="11"/>
      <c r="F42" s="71">
        <f>SUM(F12:F41)</f>
        <v>0</v>
      </c>
      <c r="G42" s="72"/>
      <c r="H42" s="72"/>
      <c r="I42" s="72">
        <f>SUM(F12:F41)</f>
        <v>0</v>
      </c>
    </row>
    <row r="43" spans="1:17" ht="18" customHeight="1">
      <c r="A43" s="11"/>
      <c r="B43" s="11"/>
      <c r="C43" s="11"/>
      <c r="D43" s="95" t="s">
        <v>1</v>
      </c>
      <c r="E43" s="95"/>
      <c r="F43" s="95"/>
      <c r="G43" s="95"/>
      <c r="H43" s="95"/>
      <c r="I43" s="95"/>
    </row>
    <row r="44" spans="1:17" ht="66" customHeight="1">
      <c r="A44" s="86" t="s">
        <v>60</v>
      </c>
      <c r="B44" s="87"/>
      <c r="C44" s="88"/>
      <c r="D44" s="93"/>
      <c r="E44" s="94"/>
      <c r="F44" s="94"/>
      <c r="G44" s="94"/>
      <c r="H44" s="94"/>
      <c r="I44" s="94"/>
      <c r="J44" s="79"/>
      <c r="L44" s="79"/>
      <c r="M44" s="79"/>
      <c r="N44" s="8"/>
      <c r="O44" s="8"/>
      <c r="P44" s="8"/>
      <c r="Q44" s="8"/>
    </row>
    <row r="45" spans="1:17" ht="18" customHeight="1">
      <c r="A45" s="11"/>
      <c r="B45" s="11"/>
      <c r="C45" s="11"/>
      <c r="D45" s="11"/>
      <c r="E45" s="11"/>
      <c r="F45" s="71"/>
      <c r="G45" s="72"/>
      <c r="H45" s="72"/>
      <c r="I45" s="72"/>
      <c r="K45" s="8"/>
    </row>
    <row r="46" spans="1:17" ht="18" customHeight="1">
      <c r="A46" s="11"/>
      <c r="B46" s="11"/>
      <c r="C46" s="11"/>
      <c r="D46" s="11"/>
      <c r="E46" s="11"/>
      <c r="F46" s="71"/>
      <c r="G46" s="72"/>
      <c r="H46" s="72"/>
      <c r="I46" s="72"/>
    </row>
    <row r="47" spans="1:17" ht="18" customHeight="1">
      <c r="C47" s="16" t="s">
        <v>61</v>
      </c>
      <c r="E47" s="89" t="s">
        <v>143</v>
      </c>
      <c r="F47" s="89"/>
      <c r="G47" s="89"/>
      <c r="H47" s="89"/>
      <c r="I47" s="89"/>
    </row>
    <row r="48" spans="1:17" ht="18" customHeight="1">
      <c r="C48" s="17" t="s">
        <v>62</v>
      </c>
      <c r="E48" s="89"/>
      <c r="F48" s="89"/>
      <c r="G48" s="89"/>
      <c r="H48" s="89"/>
      <c r="I48" s="89"/>
    </row>
    <row r="49" spans="2:9" ht="18" customHeight="1">
      <c r="B49" s="17" t="s">
        <v>63</v>
      </c>
      <c r="C49" s="48">
        <f>30-COUNTIF(B12:B41, "")</f>
        <v>0</v>
      </c>
      <c r="E49" s="89"/>
      <c r="F49" s="89"/>
      <c r="G49" s="89"/>
      <c r="H49" s="89"/>
      <c r="I49" s="89"/>
    </row>
    <row r="50" spans="2:9" ht="18" customHeight="1">
      <c r="B50" s="17" t="s">
        <v>64</v>
      </c>
      <c r="C50" s="48">
        <f>COUNTIF(J12:J41,"Ja")</f>
        <v>0</v>
      </c>
      <c r="E50" s="89"/>
      <c r="F50" s="89"/>
      <c r="G50" s="89"/>
      <c r="H50" s="89"/>
      <c r="I50" s="89"/>
    </row>
    <row r="51" spans="2:9" ht="18" customHeight="1">
      <c r="B51" s="17" t="s">
        <v>65</v>
      </c>
      <c r="C51" s="48">
        <f>COUNTIF(C56:C66,"&gt;0")</f>
        <v>0</v>
      </c>
      <c r="D51" s="34"/>
      <c r="E51" s="89"/>
      <c r="F51" s="89"/>
      <c r="G51" s="89"/>
      <c r="H51" s="89"/>
      <c r="I51" s="89"/>
    </row>
    <row r="52" spans="2:9" ht="31.5">
      <c r="B52" s="17" t="s">
        <v>66</v>
      </c>
      <c r="C52" s="49">
        <f>I42</f>
        <v>0</v>
      </c>
      <c r="E52" s="89"/>
      <c r="F52" s="89"/>
      <c r="G52" s="89"/>
      <c r="H52" s="89"/>
      <c r="I52" s="89"/>
    </row>
    <row r="53" spans="2:9" ht="18" customHeight="1">
      <c r="C53" s="47"/>
      <c r="E53" s="89"/>
      <c r="F53" s="89"/>
      <c r="G53" s="89"/>
      <c r="H53" s="89"/>
      <c r="I53" s="89"/>
    </row>
    <row r="54" spans="2:9" ht="18" customHeight="1">
      <c r="C54" s="16" t="s">
        <v>61</v>
      </c>
      <c r="E54" s="89"/>
      <c r="F54" s="89"/>
      <c r="G54" s="89"/>
      <c r="H54" s="89"/>
      <c r="I54" s="89"/>
    </row>
    <row r="55" spans="2:9" ht="18" customHeight="1">
      <c r="B55" s="17" t="s">
        <v>67</v>
      </c>
      <c r="C55" s="17" t="s">
        <v>62</v>
      </c>
      <c r="E55" s="89"/>
      <c r="F55" s="89"/>
      <c r="G55" s="89"/>
      <c r="H55" s="89"/>
      <c r="I55" s="89"/>
    </row>
    <row r="56" spans="2:9" ht="18" customHeight="1">
      <c r="B56" s="70" t="s">
        <v>36</v>
      </c>
      <c r="C56" s="48">
        <f t="shared" ref="C56:C66" si="3">COUNTIF($E$12:$E$41,B56)</f>
        <v>0</v>
      </c>
      <c r="E56" s="89"/>
      <c r="F56" s="89"/>
      <c r="G56" s="89"/>
      <c r="H56" s="89"/>
      <c r="I56" s="89"/>
    </row>
    <row r="57" spans="2:9" ht="21">
      <c r="B57" s="70" t="s">
        <v>38</v>
      </c>
      <c r="C57" s="48">
        <f t="shared" si="3"/>
        <v>0</v>
      </c>
      <c r="E57" s="89"/>
      <c r="F57" s="89"/>
      <c r="G57" s="89"/>
      <c r="H57" s="89"/>
      <c r="I57" s="89"/>
    </row>
    <row r="58" spans="2:9" ht="18" customHeight="1">
      <c r="B58" s="70" t="s">
        <v>33</v>
      </c>
      <c r="C58" s="48">
        <f t="shared" si="3"/>
        <v>0</v>
      </c>
      <c r="E58" s="89"/>
      <c r="F58" s="89"/>
      <c r="G58" s="89"/>
      <c r="H58" s="89"/>
      <c r="I58" s="89"/>
    </row>
    <row r="59" spans="2:9" ht="18" customHeight="1">
      <c r="B59" s="70" t="s">
        <v>45</v>
      </c>
      <c r="C59" s="48">
        <f t="shared" si="3"/>
        <v>0</v>
      </c>
      <c r="E59" s="89"/>
      <c r="F59" s="89"/>
      <c r="G59" s="89"/>
      <c r="H59" s="89"/>
      <c r="I59" s="89"/>
    </row>
    <row r="60" spans="2:9" ht="18" customHeight="1">
      <c r="B60" s="70" t="s">
        <v>48</v>
      </c>
      <c r="C60" s="48">
        <f t="shared" si="3"/>
        <v>0</v>
      </c>
      <c r="E60" s="89"/>
      <c r="F60" s="89"/>
      <c r="G60" s="89"/>
      <c r="H60" s="89"/>
      <c r="I60" s="89"/>
    </row>
    <row r="61" spans="2:9" ht="18" customHeight="1">
      <c r="B61" s="70" t="s">
        <v>51</v>
      </c>
      <c r="C61" s="48">
        <f t="shared" si="3"/>
        <v>0</v>
      </c>
      <c r="E61" s="89"/>
      <c r="F61" s="89"/>
      <c r="G61" s="89"/>
      <c r="H61" s="89"/>
      <c r="I61" s="89"/>
    </row>
    <row r="62" spans="2:9" ht="18" customHeight="1">
      <c r="B62" s="70" t="s">
        <v>54</v>
      </c>
      <c r="C62" s="48">
        <f t="shared" si="3"/>
        <v>0</v>
      </c>
      <c r="E62" s="89"/>
      <c r="F62" s="89"/>
      <c r="G62" s="89"/>
      <c r="H62" s="89"/>
      <c r="I62" s="89"/>
    </row>
    <row r="63" spans="2:9" ht="18" customHeight="1">
      <c r="B63" s="70" t="s">
        <v>56</v>
      </c>
      <c r="C63" s="48">
        <f t="shared" si="3"/>
        <v>0</v>
      </c>
      <c r="E63" s="89"/>
      <c r="F63" s="89"/>
      <c r="G63" s="89"/>
      <c r="H63" s="89"/>
      <c r="I63" s="89"/>
    </row>
    <row r="64" spans="2:9" ht="18" customHeight="1">
      <c r="B64" s="70" t="s">
        <v>52</v>
      </c>
      <c r="C64" s="48">
        <f t="shared" si="3"/>
        <v>0</v>
      </c>
      <c r="E64" s="89"/>
      <c r="F64" s="89"/>
      <c r="G64" s="89"/>
      <c r="H64" s="89"/>
      <c r="I64" s="89"/>
    </row>
    <row r="65" spans="2:19" ht="21">
      <c r="B65" s="70" t="s">
        <v>58</v>
      </c>
      <c r="C65" s="48">
        <f t="shared" si="3"/>
        <v>0</v>
      </c>
      <c r="E65" s="89"/>
      <c r="F65" s="89"/>
      <c r="G65" s="89"/>
      <c r="H65" s="89"/>
      <c r="I65" s="89"/>
    </row>
    <row r="66" spans="2:19" ht="21">
      <c r="B66" s="70" t="s">
        <v>59</v>
      </c>
      <c r="C66" s="48">
        <f t="shared" si="3"/>
        <v>0</v>
      </c>
      <c r="E66" s="89"/>
      <c r="F66" s="89"/>
      <c r="G66" s="89"/>
      <c r="H66" s="89"/>
      <c r="I66" s="89"/>
    </row>
    <row r="67" spans="2:19" s="5" customFormat="1" ht="18" customHeight="1">
      <c r="F67" s="26"/>
      <c r="J67" s="78"/>
      <c r="K67" s="35"/>
      <c r="L67" s="78"/>
      <c r="M67" s="78"/>
      <c r="N67" s="35"/>
      <c r="O67" s="35"/>
      <c r="P67" s="35"/>
      <c r="Q67" s="35"/>
      <c r="R67" s="8"/>
      <c r="S67" s="8"/>
    </row>
    <row r="68" spans="2:19" s="5" customFormat="1" ht="18" customHeight="1">
      <c r="F68" s="26"/>
      <c r="J68" s="78"/>
      <c r="K68" s="35"/>
      <c r="L68" s="78"/>
      <c r="M68" s="78"/>
      <c r="N68" s="35"/>
      <c r="O68" s="35"/>
      <c r="P68" s="35"/>
      <c r="Q68" s="35"/>
      <c r="R68" s="8"/>
      <c r="S68" s="8"/>
    </row>
    <row r="69" spans="2:19" s="5" customFormat="1" ht="18" customHeight="1">
      <c r="F69" s="26"/>
      <c r="J69" s="78"/>
      <c r="K69" s="35"/>
      <c r="L69" s="78"/>
      <c r="M69" s="78"/>
      <c r="N69" s="35"/>
      <c r="O69" s="35"/>
      <c r="P69" s="35"/>
      <c r="Q69" s="35"/>
      <c r="R69" s="8"/>
      <c r="S69" s="8"/>
    </row>
    <row r="70" spans="2:19" s="5" customFormat="1" ht="18" customHeight="1">
      <c r="F70" s="26"/>
      <c r="J70" s="78"/>
      <c r="K70" s="35"/>
      <c r="L70" s="78"/>
      <c r="M70" s="78"/>
      <c r="N70" s="35"/>
      <c r="O70" s="35"/>
      <c r="P70" s="35"/>
      <c r="Q70" s="35"/>
      <c r="R70" s="8"/>
      <c r="S70" s="8"/>
    </row>
    <row r="71" spans="2:19" s="5" customFormat="1" ht="18" customHeight="1">
      <c r="F71" s="26"/>
      <c r="J71" s="78"/>
      <c r="K71" s="35"/>
      <c r="L71" s="78"/>
      <c r="M71" s="78"/>
      <c r="N71" s="35"/>
      <c r="O71" s="35"/>
      <c r="P71" s="35"/>
      <c r="Q71" s="35"/>
      <c r="R71" s="8"/>
      <c r="S71" s="8"/>
    </row>
    <row r="72" spans="2:19" s="5" customFormat="1" ht="18" customHeight="1">
      <c r="F72" s="26"/>
      <c r="J72" s="78"/>
      <c r="K72" s="35"/>
      <c r="L72" s="78"/>
      <c r="M72" s="78"/>
      <c r="N72" s="35"/>
      <c r="O72" s="35"/>
      <c r="P72" s="35"/>
      <c r="Q72" s="35"/>
      <c r="R72" s="8"/>
      <c r="S72" s="8"/>
    </row>
    <row r="73" spans="2:19" s="5" customFormat="1" ht="18" customHeight="1">
      <c r="F73" s="26"/>
      <c r="J73" s="78"/>
      <c r="K73" s="35"/>
      <c r="L73" s="78"/>
      <c r="M73" s="78"/>
      <c r="N73" s="35"/>
      <c r="O73" s="35"/>
      <c r="P73" s="35"/>
      <c r="Q73" s="35"/>
      <c r="R73" s="8"/>
      <c r="S73" s="8"/>
    </row>
    <row r="74" spans="2:19" s="5" customFormat="1" ht="18" customHeight="1">
      <c r="F74" s="26"/>
      <c r="J74" s="78"/>
      <c r="K74" s="35"/>
      <c r="L74" s="78"/>
      <c r="M74" s="78"/>
      <c r="N74" s="35"/>
      <c r="O74" s="35"/>
      <c r="P74" s="35"/>
      <c r="Q74" s="35"/>
      <c r="R74" s="8"/>
      <c r="S74" s="8"/>
    </row>
    <row r="75" spans="2:19" s="5" customFormat="1" ht="18" customHeight="1">
      <c r="F75" s="26"/>
      <c r="J75" s="78"/>
      <c r="K75" s="35"/>
      <c r="L75" s="78"/>
      <c r="M75" s="78"/>
      <c r="N75" s="35"/>
      <c r="O75" s="35"/>
      <c r="P75" s="35"/>
      <c r="Q75" s="35"/>
      <c r="R75" s="8"/>
      <c r="S75" s="8"/>
    </row>
    <row r="76" spans="2:19" s="5" customFormat="1" ht="18" customHeight="1">
      <c r="F76" s="26"/>
      <c r="J76" s="78"/>
      <c r="K76" s="35"/>
      <c r="L76" s="78"/>
      <c r="M76" s="78"/>
      <c r="N76" s="35"/>
      <c r="O76" s="35"/>
      <c r="P76" s="35"/>
      <c r="Q76" s="35"/>
      <c r="R76" s="8"/>
      <c r="S76" s="8"/>
    </row>
    <row r="77" spans="2:19" s="5" customFormat="1" ht="18" customHeight="1">
      <c r="F77" s="26"/>
      <c r="J77" s="78"/>
      <c r="K77" s="35"/>
      <c r="L77" s="78"/>
      <c r="M77" s="78"/>
      <c r="N77" s="35"/>
      <c r="O77" s="35"/>
      <c r="P77" s="35"/>
      <c r="Q77" s="35"/>
      <c r="R77" s="8"/>
      <c r="S77" s="8"/>
    </row>
    <row r="78" spans="2:19" s="5" customFormat="1" ht="18" customHeight="1">
      <c r="F78" s="26"/>
      <c r="J78" s="78"/>
      <c r="K78" s="35"/>
      <c r="L78" s="78"/>
      <c r="M78" s="78"/>
      <c r="N78" s="35"/>
      <c r="O78" s="35"/>
      <c r="P78" s="35"/>
      <c r="Q78" s="35"/>
      <c r="R78" s="8"/>
      <c r="S78" s="8"/>
    </row>
    <row r="79" spans="2:19" s="5" customFormat="1" ht="18" customHeight="1">
      <c r="F79" s="26"/>
      <c r="J79" s="78"/>
      <c r="K79" s="35"/>
      <c r="L79" s="78"/>
      <c r="M79" s="78"/>
      <c r="N79" s="35"/>
      <c r="O79" s="35"/>
      <c r="P79" s="35"/>
      <c r="Q79" s="35"/>
      <c r="R79" s="8"/>
      <c r="S79" s="8"/>
    </row>
    <row r="80" spans="2:19" s="5" customFormat="1" ht="18" customHeight="1">
      <c r="F80" s="26"/>
      <c r="J80" s="78"/>
      <c r="K80" s="35"/>
      <c r="L80" s="78"/>
      <c r="M80" s="78"/>
      <c r="N80" s="35"/>
      <c r="O80" s="35"/>
      <c r="P80" s="35"/>
      <c r="Q80" s="35"/>
      <c r="R80" s="8"/>
      <c r="S80" s="8"/>
    </row>
    <row r="81" spans="6:19" s="5" customFormat="1" ht="18" customHeight="1">
      <c r="F81" s="26"/>
      <c r="J81" s="78"/>
      <c r="K81" s="35"/>
      <c r="L81" s="78"/>
      <c r="M81" s="78"/>
      <c r="N81" s="35"/>
      <c r="O81" s="35"/>
      <c r="P81" s="35"/>
      <c r="Q81" s="35"/>
      <c r="R81" s="8"/>
      <c r="S81" s="8"/>
    </row>
    <row r="82" spans="6:19" s="5" customFormat="1" ht="18" customHeight="1">
      <c r="F82" s="26"/>
      <c r="J82" s="78"/>
      <c r="K82" s="35"/>
      <c r="L82" s="78"/>
      <c r="M82" s="78"/>
      <c r="N82" s="35"/>
      <c r="O82" s="35"/>
      <c r="P82" s="35"/>
      <c r="Q82" s="35"/>
      <c r="R82" s="8"/>
      <c r="S82" s="8"/>
    </row>
    <row r="83" spans="6:19" s="5" customFormat="1" ht="18" customHeight="1">
      <c r="F83" s="26"/>
      <c r="J83" s="78"/>
      <c r="K83" s="35"/>
      <c r="L83" s="78"/>
      <c r="M83" s="78"/>
      <c r="N83" s="35"/>
      <c r="O83" s="35"/>
      <c r="P83" s="35"/>
      <c r="Q83" s="35"/>
      <c r="R83" s="8"/>
      <c r="S83" s="8"/>
    </row>
    <row r="84" spans="6:19" s="5" customFormat="1" ht="18" customHeight="1">
      <c r="F84" s="26"/>
      <c r="J84" s="78"/>
      <c r="K84" s="35"/>
      <c r="L84" s="78"/>
      <c r="M84" s="78"/>
      <c r="N84" s="35"/>
      <c r="O84" s="35"/>
      <c r="P84" s="35"/>
      <c r="Q84" s="35"/>
      <c r="R84" s="8"/>
      <c r="S84" s="8"/>
    </row>
    <row r="85" spans="6:19" s="5" customFormat="1" ht="18" customHeight="1">
      <c r="F85" s="26"/>
      <c r="J85" s="78"/>
      <c r="K85" s="35"/>
      <c r="L85" s="78"/>
      <c r="M85" s="78"/>
      <c r="N85" s="35"/>
      <c r="O85" s="35"/>
      <c r="P85" s="35"/>
      <c r="Q85" s="35"/>
      <c r="R85" s="8"/>
      <c r="S85" s="8"/>
    </row>
    <row r="86" spans="6:19" s="5" customFormat="1" ht="18" customHeight="1">
      <c r="F86" s="26"/>
      <c r="J86" s="78"/>
      <c r="K86" s="35"/>
      <c r="L86" s="78"/>
      <c r="M86" s="78"/>
      <c r="N86" s="35"/>
      <c r="O86" s="35"/>
      <c r="P86" s="35"/>
      <c r="Q86" s="35"/>
      <c r="R86" s="8"/>
      <c r="S86" s="8"/>
    </row>
    <row r="87" spans="6:19" s="5" customFormat="1" ht="18" customHeight="1">
      <c r="F87" s="26"/>
      <c r="J87" s="78"/>
      <c r="K87" s="35"/>
      <c r="L87" s="78"/>
      <c r="M87" s="78"/>
      <c r="N87" s="35"/>
      <c r="O87" s="35"/>
      <c r="P87" s="35"/>
      <c r="Q87" s="35"/>
      <c r="R87" s="8"/>
      <c r="S87" s="8"/>
    </row>
    <row r="88" spans="6:19" s="5" customFormat="1" ht="18" customHeight="1">
      <c r="F88" s="26"/>
      <c r="J88" s="78"/>
      <c r="K88" s="35"/>
      <c r="L88" s="78"/>
      <c r="M88" s="78"/>
      <c r="N88" s="35"/>
      <c r="O88" s="35"/>
      <c r="P88" s="35"/>
      <c r="Q88" s="35"/>
      <c r="R88" s="8"/>
      <c r="S88" s="8"/>
    </row>
    <row r="89" spans="6:19" s="5" customFormat="1" ht="18" customHeight="1">
      <c r="F89" s="26"/>
      <c r="J89" s="78"/>
      <c r="K89" s="35"/>
      <c r="L89" s="78"/>
      <c r="M89" s="78"/>
      <c r="N89" s="35"/>
      <c r="O89" s="35"/>
      <c r="P89" s="35"/>
      <c r="Q89" s="35"/>
      <c r="R89" s="8"/>
      <c r="S89" s="8"/>
    </row>
    <row r="90" spans="6:19" s="5" customFormat="1" ht="18" customHeight="1">
      <c r="F90" s="26"/>
      <c r="J90" s="78"/>
      <c r="K90" s="35"/>
      <c r="L90" s="78"/>
      <c r="M90" s="78"/>
      <c r="N90" s="35"/>
      <c r="O90" s="35"/>
      <c r="P90" s="35"/>
      <c r="Q90" s="35"/>
      <c r="R90" s="8"/>
      <c r="S90" s="8"/>
    </row>
    <row r="91" spans="6:19" s="5" customFormat="1" ht="18" customHeight="1">
      <c r="F91" s="26"/>
      <c r="J91" s="78"/>
      <c r="K91" s="35"/>
      <c r="L91" s="78"/>
      <c r="M91" s="78"/>
      <c r="N91" s="35"/>
      <c r="O91" s="35"/>
      <c r="P91" s="35"/>
      <c r="Q91" s="35"/>
      <c r="R91" s="8"/>
      <c r="S91" s="8"/>
    </row>
    <row r="92" spans="6:19" s="5" customFormat="1" ht="18" customHeight="1">
      <c r="F92" s="26"/>
      <c r="J92" s="78"/>
      <c r="K92" s="35"/>
      <c r="L92" s="78"/>
      <c r="M92" s="78"/>
      <c r="N92" s="35"/>
      <c r="O92" s="35"/>
      <c r="P92" s="35"/>
      <c r="Q92" s="35"/>
      <c r="R92" s="8"/>
      <c r="S92" s="8"/>
    </row>
    <row r="93" spans="6:19" s="5" customFormat="1" ht="18" customHeight="1">
      <c r="F93" s="26"/>
      <c r="J93" s="78"/>
      <c r="K93" s="35"/>
      <c r="L93" s="78"/>
      <c r="M93" s="78"/>
      <c r="N93" s="35"/>
      <c r="O93" s="35"/>
      <c r="P93" s="35"/>
      <c r="Q93" s="35"/>
      <c r="R93" s="8"/>
      <c r="S93" s="8"/>
    </row>
    <row r="94" spans="6:19" s="5" customFormat="1" ht="18" customHeight="1">
      <c r="F94" s="26"/>
      <c r="J94" s="78"/>
      <c r="K94" s="35"/>
      <c r="L94" s="78"/>
      <c r="M94" s="78"/>
      <c r="N94" s="35"/>
      <c r="O94" s="35"/>
      <c r="P94" s="35"/>
      <c r="Q94" s="35"/>
      <c r="R94" s="8"/>
      <c r="S94" s="8"/>
    </row>
    <row r="95" spans="6:19" s="5" customFormat="1" ht="18" customHeight="1">
      <c r="F95" s="26"/>
      <c r="J95" s="78"/>
      <c r="K95" s="35"/>
      <c r="L95" s="78"/>
      <c r="M95" s="78"/>
      <c r="N95" s="35"/>
      <c r="O95" s="35"/>
      <c r="P95" s="35"/>
      <c r="Q95" s="35"/>
      <c r="R95" s="8"/>
      <c r="S95" s="8"/>
    </row>
    <row r="96" spans="6:19" s="5" customFormat="1" ht="18" customHeight="1">
      <c r="F96" s="26"/>
      <c r="J96" s="78"/>
      <c r="K96" s="35"/>
      <c r="L96" s="78"/>
      <c r="M96" s="78"/>
      <c r="N96" s="35"/>
      <c r="O96" s="35"/>
      <c r="P96" s="35"/>
      <c r="Q96" s="35"/>
      <c r="R96" s="8"/>
      <c r="S96" s="8"/>
    </row>
    <row r="97" spans="6:19" s="5" customFormat="1" ht="18" customHeight="1">
      <c r="F97" s="26"/>
      <c r="J97" s="78"/>
      <c r="K97" s="35"/>
      <c r="L97" s="78"/>
      <c r="M97" s="78"/>
      <c r="N97" s="35"/>
      <c r="O97" s="35"/>
      <c r="P97" s="35"/>
      <c r="Q97" s="35"/>
      <c r="R97" s="8"/>
      <c r="S97" s="8"/>
    </row>
    <row r="98" spans="6:19" s="5" customFormat="1" ht="18" customHeight="1">
      <c r="F98" s="26"/>
      <c r="J98" s="78"/>
      <c r="K98" s="35"/>
      <c r="L98" s="78"/>
      <c r="M98" s="78"/>
      <c r="N98" s="35"/>
      <c r="O98" s="35"/>
      <c r="P98" s="35"/>
      <c r="Q98" s="35"/>
      <c r="R98" s="8"/>
      <c r="S98" s="8"/>
    </row>
    <row r="99" spans="6:19" s="5" customFormat="1" ht="18" customHeight="1">
      <c r="F99" s="26"/>
      <c r="J99" s="78"/>
      <c r="K99" s="35"/>
      <c r="L99" s="78"/>
      <c r="M99" s="78"/>
      <c r="N99" s="35"/>
      <c r="O99" s="35"/>
      <c r="P99" s="35"/>
      <c r="Q99" s="35"/>
      <c r="R99" s="8"/>
      <c r="S99" s="8"/>
    </row>
    <row r="100" spans="6:19" s="5" customFormat="1" ht="18" customHeight="1">
      <c r="F100" s="26"/>
      <c r="J100" s="78"/>
      <c r="K100" s="35"/>
      <c r="L100" s="78"/>
      <c r="M100" s="78"/>
      <c r="N100" s="35"/>
      <c r="O100" s="35"/>
      <c r="P100" s="35"/>
      <c r="Q100" s="35"/>
      <c r="R100" s="8"/>
      <c r="S100" s="8"/>
    </row>
    <row r="101" spans="6:19" s="5" customFormat="1" ht="18" customHeight="1">
      <c r="F101" s="26"/>
      <c r="J101" s="78"/>
      <c r="K101" s="35"/>
      <c r="L101" s="78"/>
      <c r="M101" s="78"/>
      <c r="N101" s="35"/>
      <c r="O101" s="35"/>
      <c r="P101" s="35"/>
      <c r="Q101" s="35"/>
      <c r="R101" s="8"/>
      <c r="S101" s="8"/>
    </row>
    <row r="102" spans="6:19" s="5" customFormat="1" ht="18" customHeight="1">
      <c r="F102" s="26"/>
      <c r="J102" s="78"/>
      <c r="K102" s="35"/>
      <c r="L102" s="78"/>
      <c r="M102" s="78"/>
      <c r="N102" s="35"/>
      <c r="O102" s="35"/>
      <c r="P102" s="35"/>
      <c r="Q102" s="35"/>
      <c r="R102" s="8"/>
      <c r="S102" s="8"/>
    </row>
    <row r="103" spans="6:19" s="5" customFormat="1" ht="18" customHeight="1">
      <c r="F103" s="26"/>
      <c r="J103" s="78"/>
      <c r="K103" s="35"/>
      <c r="L103" s="78"/>
      <c r="M103" s="78"/>
      <c r="N103" s="35"/>
      <c r="O103" s="35"/>
      <c r="P103" s="35"/>
      <c r="Q103" s="35"/>
      <c r="R103" s="8"/>
      <c r="S103" s="8"/>
    </row>
    <row r="104" spans="6:19" s="5" customFormat="1" ht="18" customHeight="1">
      <c r="F104" s="26"/>
      <c r="J104" s="78"/>
      <c r="K104" s="35"/>
      <c r="L104" s="78"/>
      <c r="M104" s="78"/>
      <c r="N104" s="35"/>
      <c r="O104" s="35"/>
      <c r="P104" s="35"/>
      <c r="Q104" s="35"/>
      <c r="R104" s="8"/>
      <c r="S104" s="8"/>
    </row>
    <row r="105" spans="6:19" s="5" customFormat="1" ht="18" customHeight="1">
      <c r="F105" s="26"/>
      <c r="J105" s="78"/>
      <c r="K105" s="35"/>
      <c r="L105" s="78"/>
      <c r="M105" s="78"/>
      <c r="N105" s="35"/>
      <c r="O105" s="35"/>
      <c r="P105" s="35"/>
      <c r="Q105" s="35"/>
      <c r="R105" s="8"/>
      <c r="S105" s="8"/>
    </row>
    <row r="106" spans="6:19" s="5" customFormat="1" ht="18" customHeight="1">
      <c r="F106" s="26"/>
      <c r="J106" s="78"/>
      <c r="K106" s="35"/>
      <c r="L106" s="78"/>
      <c r="M106" s="78"/>
      <c r="N106" s="35"/>
      <c r="O106" s="35"/>
      <c r="P106" s="35"/>
      <c r="Q106" s="35"/>
      <c r="R106" s="8"/>
      <c r="S106" s="8"/>
    </row>
    <row r="107" spans="6:19" s="5" customFormat="1" ht="18" customHeight="1">
      <c r="F107" s="26"/>
      <c r="J107" s="78"/>
      <c r="K107" s="35"/>
      <c r="L107" s="78"/>
      <c r="M107" s="78"/>
      <c r="N107" s="35"/>
      <c r="O107" s="35"/>
      <c r="P107" s="35"/>
      <c r="Q107" s="35"/>
      <c r="R107" s="8"/>
      <c r="S107" s="8"/>
    </row>
    <row r="108" spans="6:19" s="5" customFormat="1" ht="18" customHeight="1">
      <c r="F108" s="26"/>
      <c r="J108" s="78"/>
      <c r="K108" s="35"/>
      <c r="L108" s="78"/>
      <c r="M108" s="78"/>
      <c r="N108" s="35"/>
      <c r="O108" s="35"/>
      <c r="P108" s="35"/>
      <c r="Q108" s="35"/>
      <c r="R108" s="8"/>
      <c r="S108" s="8"/>
    </row>
    <row r="109" spans="6:19" s="5" customFormat="1" ht="18" customHeight="1">
      <c r="F109" s="26"/>
      <c r="J109" s="78"/>
      <c r="K109" s="35"/>
      <c r="L109" s="78"/>
      <c r="M109" s="78"/>
      <c r="N109" s="35"/>
      <c r="O109" s="35"/>
      <c r="P109" s="35"/>
      <c r="Q109" s="35"/>
      <c r="R109" s="8"/>
      <c r="S109" s="8"/>
    </row>
    <row r="110" spans="6:19" s="5" customFormat="1" ht="18" customHeight="1">
      <c r="F110" s="26"/>
      <c r="J110" s="78"/>
      <c r="K110" s="35"/>
      <c r="L110" s="78"/>
      <c r="M110" s="78"/>
      <c r="N110" s="35"/>
      <c r="O110" s="35"/>
      <c r="P110" s="35"/>
      <c r="Q110" s="35"/>
      <c r="R110" s="8"/>
      <c r="S110" s="8"/>
    </row>
    <row r="111" spans="6:19" s="5" customFormat="1" ht="18" customHeight="1">
      <c r="F111" s="26"/>
      <c r="J111" s="78"/>
      <c r="K111" s="35"/>
      <c r="L111" s="78"/>
      <c r="M111" s="78"/>
      <c r="N111" s="35"/>
      <c r="O111" s="35"/>
      <c r="P111" s="35"/>
      <c r="Q111" s="35"/>
      <c r="R111" s="8"/>
      <c r="S111" s="8"/>
    </row>
    <row r="112" spans="6:19" s="5" customFormat="1" ht="18" customHeight="1">
      <c r="F112" s="26"/>
      <c r="J112" s="78"/>
      <c r="K112" s="35"/>
      <c r="L112" s="78"/>
      <c r="M112" s="78"/>
      <c r="N112" s="35"/>
      <c r="O112" s="35"/>
      <c r="P112" s="35"/>
      <c r="Q112" s="35"/>
      <c r="R112" s="8"/>
      <c r="S112" s="8"/>
    </row>
    <row r="113" spans="6:19" s="5" customFormat="1" ht="18" customHeight="1">
      <c r="F113" s="26"/>
      <c r="J113" s="78"/>
      <c r="K113" s="35"/>
      <c r="L113" s="78"/>
      <c r="M113" s="78"/>
      <c r="N113" s="35"/>
      <c r="O113" s="35"/>
      <c r="P113" s="35"/>
      <c r="Q113" s="35"/>
      <c r="R113" s="8"/>
      <c r="S113" s="8"/>
    </row>
    <row r="114" spans="6:19" s="5" customFormat="1" ht="18" customHeight="1">
      <c r="F114" s="26"/>
      <c r="J114" s="78"/>
      <c r="K114" s="35"/>
      <c r="L114" s="78"/>
      <c r="M114" s="78"/>
      <c r="N114" s="35"/>
      <c r="O114" s="35"/>
      <c r="P114" s="35"/>
      <c r="Q114" s="35"/>
      <c r="R114" s="8"/>
      <c r="S114" s="8"/>
    </row>
    <row r="115" spans="6:19" s="5" customFormat="1" ht="18" customHeight="1">
      <c r="F115" s="26"/>
      <c r="J115" s="78"/>
      <c r="K115" s="35"/>
      <c r="L115" s="78"/>
      <c r="M115" s="78"/>
      <c r="N115" s="35"/>
      <c r="O115" s="35"/>
      <c r="P115" s="35"/>
      <c r="Q115" s="35"/>
      <c r="R115" s="8"/>
      <c r="S115" s="8"/>
    </row>
    <row r="116" spans="6:19" s="5" customFormat="1" ht="18" customHeight="1">
      <c r="F116" s="26"/>
      <c r="J116" s="78"/>
      <c r="K116" s="35"/>
      <c r="L116" s="78"/>
      <c r="M116" s="78"/>
      <c r="N116" s="35"/>
      <c r="O116" s="35"/>
      <c r="P116" s="35"/>
      <c r="Q116" s="35"/>
      <c r="R116" s="8"/>
      <c r="S116" s="8"/>
    </row>
    <row r="117" spans="6:19" s="5" customFormat="1" ht="18" customHeight="1">
      <c r="F117" s="26"/>
      <c r="J117" s="78"/>
      <c r="K117" s="35"/>
      <c r="L117" s="78"/>
      <c r="M117" s="78"/>
      <c r="N117" s="35"/>
      <c r="O117" s="35"/>
      <c r="P117" s="35"/>
      <c r="Q117" s="35"/>
      <c r="R117" s="8"/>
      <c r="S117" s="8"/>
    </row>
    <row r="118" spans="6:19" s="5" customFormat="1" ht="18" customHeight="1">
      <c r="F118" s="26"/>
      <c r="J118" s="78"/>
      <c r="K118" s="35"/>
      <c r="L118" s="78"/>
      <c r="M118" s="78"/>
      <c r="N118" s="35"/>
      <c r="O118" s="35"/>
      <c r="P118" s="35"/>
      <c r="Q118" s="35"/>
      <c r="R118" s="8"/>
      <c r="S118" s="8"/>
    </row>
    <row r="119" spans="6:19" s="5" customFormat="1" ht="18" customHeight="1">
      <c r="F119" s="26"/>
      <c r="J119" s="78"/>
      <c r="K119" s="35"/>
      <c r="L119" s="78"/>
      <c r="M119" s="78"/>
      <c r="N119" s="35"/>
      <c r="O119" s="35"/>
      <c r="P119" s="35"/>
      <c r="Q119" s="35"/>
      <c r="R119" s="8"/>
      <c r="S119" s="8"/>
    </row>
    <row r="120" spans="6:19" s="5" customFormat="1" ht="18" customHeight="1">
      <c r="F120" s="26"/>
      <c r="J120" s="78"/>
      <c r="K120" s="35"/>
      <c r="L120" s="78"/>
      <c r="M120" s="78"/>
      <c r="N120" s="35"/>
      <c r="O120" s="35"/>
      <c r="P120" s="35"/>
      <c r="Q120" s="35"/>
      <c r="R120" s="8"/>
      <c r="S120" s="8"/>
    </row>
    <row r="121" spans="6:19" s="5" customFormat="1" ht="18" customHeight="1">
      <c r="F121" s="26"/>
      <c r="J121" s="78"/>
      <c r="K121" s="35"/>
      <c r="L121" s="78"/>
      <c r="M121" s="78"/>
      <c r="N121" s="35"/>
      <c r="O121" s="35"/>
      <c r="P121" s="35"/>
      <c r="Q121" s="35"/>
      <c r="R121" s="8"/>
      <c r="S121" s="8"/>
    </row>
    <row r="122" spans="6:19" s="5" customFormat="1" ht="18" customHeight="1">
      <c r="F122" s="26"/>
      <c r="J122" s="78"/>
      <c r="K122" s="35"/>
      <c r="L122" s="78"/>
      <c r="M122" s="78"/>
      <c r="N122" s="35"/>
      <c r="O122" s="35"/>
      <c r="P122" s="35"/>
      <c r="Q122" s="35"/>
      <c r="R122" s="8"/>
      <c r="S122" s="8"/>
    </row>
    <row r="123" spans="6:19" s="5" customFormat="1" ht="18" customHeight="1">
      <c r="F123" s="26"/>
      <c r="J123" s="78"/>
      <c r="K123" s="35"/>
      <c r="L123" s="78"/>
      <c r="M123" s="78"/>
      <c r="N123" s="35"/>
      <c r="O123" s="35"/>
      <c r="P123" s="35"/>
      <c r="Q123" s="35"/>
      <c r="R123" s="8"/>
      <c r="S123" s="8"/>
    </row>
    <row r="124" spans="6:19" s="5" customFormat="1" ht="18" customHeight="1">
      <c r="F124" s="26"/>
      <c r="J124" s="78"/>
      <c r="K124" s="35"/>
      <c r="L124" s="78"/>
      <c r="M124" s="78"/>
      <c r="N124" s="35"/>
      <c r="O124" s="35"/>
      <c r="P124" s="35"/>
      <c r="Q124" s="35"/>
      <c r="R124" s="8"/>
      <c r="S124" s="8"/>
    </row>
    <row r="125" spans="6:19" s="5" customFormat="1" ht="18" customHeight="1">
      <c r="F125" s="26"/>
      <c r="J125" s="78"/>
      <c r="K125" s="35"/>
      <c r="L125" s="78"/>
      <c r="M125" s="78"/>
      <c r="N125" s="35"/>
      <c r="O125" s="35"/>
      <c r="P125" s="35"/>
      <c r="Q125" s="35"/>
      <c r="R125" s="8"/>
      <c r="S125" s="8"/>
    </row>
    <row r="126" spans="6:19" s="5" customFormat="1" ht="18" customHeight="1">
      <c r="F126" s="26"/>
      <c r="J126" s="78"/>
      <c r="K126" s="35"/>
      <c r="L126" s="78"/>
      <c r="M126" s="78"/>
      <c r="N126" s="35"/>
      <c r="O126" s="35"/>
      <c r="P126" s="35"/>
      <c r="Q126" s="35"/>
      <c r="R126" s="8"/>
      <c r="S126" s="8"/>
    </row>
    <row r="127" spans="6:19" s="5" customFormat="1" ht="18" customHeight="1">
      <c r="F127" s="26"/>
      <c r="J127" s="78"/>
      <c r="K127" s="35"/>
      <c r="L127" s="78"/>
      <c r="M127" s="78"/>
      <c r="N127" s="35"/>
      <c r="O127" s="35"/>
      <c r="P127" s="35"/>
      <c r="Q127" s="35"/>
      <c r="R127" s="8"/>
      <c r="S127" s="8"/>
    </row>
    <row r="128" spans="6:19" s="5" customFormat="1" ht="18" customHeight="1">
      <c r="F128" s="26"/>
      <c r="J128" s="78"/>
      <c r="K128" s="35"/>
      <c r="L128" s="78"/>
      <c r="M128" s="78"/>
      <c r="N128" s="35"/>
      <c r="O128" s="35"/>
      <c r="P128" s="35"/>
      <c r="Q128" s="35"/>
      <c r="R128" s="8"/>
      <c r="S128" s="8"/>
    </row>
    <row r="129" spans="6:19" s="5" customFormat="1" ht="18" customHeight="1">
      <c r="F129" s="26"/>
      <c r="J129" s="78"/>
      <c r="K129" s="35"/>
      <c r="L129" s="78"/>
      <c r="M129" s="78"/>
      <c r="N129" s="35"/>
      <c r="O129" s="35"/>
      <c r="P129" s="35"/>
      <c r="Q129" s="35"/>
      <c r="R129" s="8"/>
      <c r="S129" s="8"/>
    </row>
    <row r="130" spans="6:19" s="5" customFormat="1" ht="18" customHeight="1">
      <c r="F130" s="26"/>
      <c r="J130" s="78"/>
      <c r="K130" s="35"/>
      <c r="L130" s="78"/>
      <c r="M130" s="78"/>
      <c r="N130" s="35"/>
      <c r="O130" s="35"/>
      <c r="P130" s="35"/>
      <c r="Q130" s="35"/>
      <c r="R130" s="8"/>
      <c r="S130" s="8"/>
    </row>
    <row r="131" spans="6:19" s="5" customFormat="1" ht="18" customHeight="1">
      <c r="F131" s="26"/>
      <c r="J131" s="78"/>
      <c r="K131" s="35"/>
      <c r="L131" s="78"/>
      <c r="M131" s="78"/>
      <c r="N131" s="35"/>
      <c r="O131" s="35"/>
      <c r="P131" s="35"/>
      <c r="Q131" s="35"/>
      <c r="R131" s="8"/>
      <c r="S131" s="8"/>
    </row>
  </sheetData>
  <sheetProtection sheet="1" objects="1" scenarios="1"/>
  <mergeCells count="12">
    <mergeCell ref="A44:C44"/>
    <mergeCell ref="E47:I66"/>
    <mergeCell ref="B1:E1"/>
    <mergeCell ref="A4:B4"/>
    <mergeCell ref="A7:B7"/>
    <mergeCell ref="A8:B8"/>
    <mergeCell ref="A5:B5"/>
    <mergeCell ref="A6:B6"/>
    <mergeCell ref="A3:B3"/>
    <mergeCell ref="D44:I44"/>
    <mergeCell ref="D43:I43"/>
    <mergeCell ref="G10:H10"/>
  </mergeCells>
  <dataValidations count="3">
    <dataValidation type="list" allowBlank="1" showInputMessage="1" showErrorMessage="1" sqref="C12:C41" xr:uid="{FFDBB0F0-11B1-4840-800E-0F03BD456CAE}">
      <formula1>$L$12:$L$21</formula1>
    </dataValidation>
    <dataValidation type="list" allowBlank="1" showInputMessage="1" showErrorMessage="1" promptTitle="Kies context" sqref="E12:E41" xr:uid="{F81C94CD-0614-4E3A-B7A2-ADA37F7AEFD7}">
      <formula1>$K$12:$K$23</formula1>
    </dataValidation>
    <dataValidation type="list" allowBlank="1" showInputMessage="1" showErrorMessage="1" sqref="D12:D41" xr:uid="{0A56CFA6-F650-4107-B6F9-4D582AB9B37F}">
      <formula1>$O$13:$O$19</formula1>
    </dataValidation>
  </dataValidations>
  <pageMargins left="0.70866141732283472" right="0.70866141732283472" top="0.74803149606299213" bottom="0.74803149606299213" header="0.31496062992125984" footer="0.31496062992125984"/>
  <pageSetup paperSize="9" scale="78" fitToHeight="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DB740-C591-468E-A590-AFC691D7A4C9}">
  <sheetPr>
    <tabColor theme="5" tint="0.59999389629810485"/>
  </sheetPr>
  <dimension ref="A1:M404"/>
  <sheetViews>
    <sheetView showGridLines="0" zoomScaleNormal="100" workbookViewId="0">
      <selection activeCell="B2" sqref="B2:F2"/>
    </sheetView>
  </sheetViews>
  <sheetFormatPr defaultColWidth="9.140625" defaultRowHeight="10.5"/>
  <cols>
    <col min="1" max="1" width="9.85546875" style="20" customWidth="1"/>
    <col min="2" max="2" width="30.140625" style="20" customWidth="1"/>
    <col min="3" max="3" width="18.5703125" style="20" customWidth="1"/>
    <col min="4" max="4" width="30.140625" style="20" customWidth="1"/>
    <col min="5" max="11" width="23.42578125" style="20" customWidth="1"/>
    <col min="12" max="12" width="15.140625" style="20" customWidth="1"/>
    <col min="13" max="13" width="14.140625" style="20" customWidth="1"/>
    <col min="14" max="16384" width="9.140625" style="20"/>
  </cols>
  <sheetData>
    <row r="1" spans="1:13" s="5" customFormat="1" ht="18.75" customHeight="1">
      <c r="A1" s="62"/>
      <c r="B1" s="101" t="s">
        <v>68</v>
      </c>
      <c r="C1" s="101"/>
      <c r="D1" s="101"/>
      <c r="E1" s="101"/>
      <c r="F1" s="101"/>
      <c r="G1" s="20"/>
      <c r="H1" s="20"/>
      <c r="I1" s="20"/>
      <c r="J1" s="20"/>
      <c r="K1" s="20"/>
      <c r="L1" s="20"/>
      <c r="M1" s="20"/>
    </row>
    <row r="2" spans="1:13" s="9" customFormat="1" ht="65.25" customHeight="1">
      <c r="B2" s="97" t="s">
        <v>69</v>
      </c>
      <c r="C2" s="97"/>
      <c r="D2" s="97"/>
      <c r="E2" s="97"/>
      <c r="F2" s="97"/>
      <c r="G2" s="21"/>
      <c r="H2" s="21"/>
      <c r="I2" s="21"/>
      <c r="J2" s="21"/>
      <c r="K2" s="21"/>
      <c r="L2" s="21"/>
      <c r="M2" s="21"/>
    </row>
    <row r="3" spans="1:13" s="9" customFormat="1" ht="21" customHeight="1">
      <c r="A3" s="52" t="s">
        <v>22</v>
      </c>
      <c r="B3" s="98" t="s">
        <v>70</v>
      </c>
      <c r="C3" s="99"/>
      <c r="D3" s="99"/>
      <c r="E3" s="99"/>
      <c r="F3" s="100"/>
      <c r="G3" s="20"/>
      <c r="H3" s="20"/>
      <c r="K3" s="23"/>
    </row>
    <row r="4" spans="1:13" s="9" customFormat="1" ht="30.6" customHeight="1">
      <c r="A4" s="52" t="s">
        <v>22</v>
      </c>
      <c r="B4" s="52" t="s">
        <v>71</v>
      </c>
      <c r="C4" s="52" t="s">
        <v>72</v>
      </c>
      <c r="D4" s="52" t="s">
        <v>73</v>
      </c>
      <c r="E4" s="52" t="s">
        <v>142</v>
      </c>
      <c r="F4" s="52" t="s">
        <v>74</v>
      </c>
      <c r="G4" s="20"/>
      <c r="H4" s="20"/>
      <c r="K4" s="23"/>
    </row>
    <row r="6" spans="1:13">
      <c r="B6" s="63" t="s">
        <v>75</v>
      </c>
      <c r="C6" s="63"/>
    </row>
    <row r="7" spans="1:13">
      <c r="B7" s="64" t="s">
        <v>76</v>
      </c>
      <c r="C7" s="64" t="s">
        <v>77</v>
      </c>
      <c r="D7" s="64" t="s">
        <v>78</v>
      </c>
      <c r="E7" s="64" t="s">
        <v>79</v>
      </c>
      <c r="F7" s="64" t="s">
        <v>80</v>
      </c>
    </row>
    <row r="8" spans="1:13">
      <c r="B8" s="65"/>
      <c r="C8" s="66" t="str">
        <f>IF(B8="","",VLOOKUP(B8,Samenwerkingsverband!B:C,2,FALSE))</f>
        <v/>
      </c>
      <c r="D8" s="65"/>
      <c r="E8" s="65" t="str">
        <f>IF(ISBLANK(B8),"Kies een item",VLOOKUP(B8,Samenwerkingsverband!B:E,4,FALSE))</f>
        <v>Kies een item</v>
      </c>
      <c r="F8" s="65"/>
    </row>
    <row r="9" spans="1:13">
      <c r="B9" s="65"/>
      <c r="C9" s="66" t="str">
        <f>IF(B9="","",VLOOKUP(B9,Samenwerkingsverband!B:C,2,FALSE))</f>
        <v/>
      </c>
      <c r="D9" s="65"/>
      <c r="E9" s="65" t="str">
        <f>IF(ISBLANK(B9),"Kies een item",VLOOKUP(B9,Samenwerkingsverband!B:E,4,FALSE))</f>
        <v>Kies een item</v>
      </c>
      <c r="F9" s="65"/>
    </row>
    <row r="10" spans="1:13">
      <c r="B10" s="65"/>
      <c r="C10" s="66" t="str">
        <f>IF(B10="","",VLOOKUP(B10,Samenwerkingsverband!B:C,2,FALSE))</f>
        <v/>
      </c>
      <c r="D10" s="65"/>
      <c r="E10" s="65" t="str">
        <f>IF(ISBLANK(B10),"Kies een item",VLOOKUP(B10,Samenwerkingsverband!B:E,4,FALSE))</f>
        <v>Kies een item</v>
      </c>
      <c r="F10" s="65"/>
    </row>
    <row r="11" spans="1:13">
      <c r="B11" s="65"/>
      <c r="C11" s="66" t="str">
        <f>IF(B11="","",VLOOKUP(B11,Samenwerkingsverband!B:C,2,FALSE))</f>
        <v/>
      </c>
      <c r="D11" s="65"/>
      <c r="E11" s="65" t="str">
        <f>IF(ISBLANK(B11),"Kies een item",VLOOKUP(B11,Samenwerkingsverband!B:E,4,FALSE))</f>
        <v>Kies een item</v>
      </c>
      <c r="F11" s="65"/>
    </row>
    <row r="12" spans="1:13">
      <c r="B12" s="65"/>
      <c r="C12" s="66" t="str">
        <f>IF(B12="","",VLOOKUP(B12,Samenwerkingsverband!B:C,2,FALSE))</f>
        <v/>
      </c>
      <c r="D12" s="65"/>
      <c r="E12" s="65" t="str">
        <f>IF(ISBLANK(B12),"Kies een item",VLOOKUP(B12,Samenwerkingsverband!B:E,4,FALSE))</f>
        <v>Kies een item</v>
      </c>
      <c r="F12" s="65"/>
    </row>
    <row r="14" spans="1:13">
      <c r="B14" s="63" t="s">
        <v>81</v>
      </c>
      <c r="C14" s="63"/>
    </row>
    <row r="15" spans="1:13">
      <c r="B15" s="64" t="s">
        <v>76</v>
      </c>
      <c r="C15" s="64" t="s">
        <v>77</v>
      </c>
      <c r="D15" s="64" t="s">
        <v>78</v>
      </c>
      <c r="E15" s="64" t="s">
        <v>79</v>
      </c>
      <c r="F15" s="64" t="s">
        <v>80</v>
      </c>
    </row>
    <row r="16" spans="1:13">
      <c r="B16" s="65"/>
      <c r="C16" s="66" t="str">
        <f>IF(B16="","",VLOOKUP(B16,Samenwerkingsverband!B:C,2,FALSE))</f>
        <v/>
      </c>
      <c r="D16" s="65"/>
      <c r="E16" s="65" t="str">
        <f>IF(ISBLANK(B16),"Kies een item",VLOOKUP(B16,Samenwerkingsverband!B:E,4,FALSE))</f>
        <v>Kies een item</v>
      </c>
      <c r="F16" s="65"/>
    </row>
    <row r="17" spans="2:6">
      <c r="B17" s="65"/>
      <c r="C17" s="66" t="str">
        <f>IF(B17="","",VLOOKUP(B17,Samenwerkingsverband!B:C,2,FALSE))</f>
        <v/>
      </c>
      <c r="D17" s="65"/>
      <c r="E17" s="65" t="str">
        <f>IF(ISBLANK(B17),"Kies een item",VLOOKUP(B17,Samenwerkingsverband!B:E,4,FALSE))</f>
        <v>Kies een item</v>
      </c>
      <c r="F17" s="65"/>
    </row>
    <row r="18" spans="2:6">
      <c r="B18" s="65"/>
      <c r="C18" s="66" t="str">
        <f>IF(B18="","",VLOOKUP(B18,Samenwerkingsverband!B:C,2,FALSE))</f>
        <v/>
      </c>
      <c r="D18" s="65"/>
      <c r="E18" s="65" t="str">
        <f>IF(ISBLANK(B18),"Kies een item",VLOOKUP(B18,Samenwerkingsverband!B:E,4,FALSE))</f>
        <v>Kies een item</v>
      </c>
      <c r="F18" s="65"/>
    </row>
    <row r="19" spans="2:6">
      <c r="B19" s="65"/>
      <c r="C19" s="66" t="str">
        <f>IF(B19="","",VLOOKUP(B19,Samenwerkingsverband!B:C,2,FALSE))</f>
        <v/>
      </c>
      <c r="D19" s="65"/>
      <c r="E19" s="65" t="str">
        <f>IF(ISBLANK(B19),"Kies een item",VLOOKUP(B19,Samenwerkingsverband!B:E,4,FALSE))</f>
        <v>Kies een item</v>
      </c>
      <c r="F19" s="65"/>
    </row>
    <row r="20" spans="2:6">
      <c r="B20" s="65"/>
      <c r="C20" s="66" t="str">
        <f>IF(B20="","",VLOOKUP(B20,Samenwerkingsverband!B:C,2,FALSE))</f>
        <v/>
      </c>
      <c r="D20" s="65"/>
      <c r="E20" s="65" t="str">
        <f>IF(ISBLANK(B20),"Kies een item",VLOOKUP(B20,Samenwerkingsverband!B:E,4,FALSE))</f>
        <v>Kies een item</v>
      </c>
      <c r="F20" s="65"/>
    </row>
    <row r="22" spans="2:6">
      <c r="B22" s="63" t="s">
        <v>82</v>
      </c>
      <c r="C22" s="63"/>
    </row>
    <row r="23" spans="2:6">
      <c r="B23" s="64" t="s">
        <v>76</v>
      </c>
      <c r="C23" s="64" t="s">
        <v>77</v>
      </c>
      <c r="D23" s="64" t="s">
        <v>78</v>
      </c>
      <c r="E23" s="64" t="s">
        <v>79</v>
      </c>
      <c r="F23" s="64" t="s">
        <v>80</v>
      </c>
    </row>
    <row r="24" spans="2:6">
      <c r="B24" s="65"/>
      <c r="C24" s="66" t="str">
        <f>IF(B24="","",VLOOKUP(B24,Samenwerkingsverband!B:C,2,FALSE))</f>
        <v/>
      </c>
      <c r="D24" s="65"/>
      <c r="E24" s="65" t="str">
        <f>IF(ISBLANK(B24),"Kies een item",VLOOKUP(B24,Samenwerkingsverband!B:E,4,FALSE))</f>
        <v>Kies een item</v>
      </c>
      <c r="F24" s="65"/>
    </row>
    <row r="25" spans="2:6">
      <c r="B25" s="65"/>
      <c r="C25" s="66" t="str">
        <f>IF(B25="","",VLOOKUP(B25,Samenwerkingsverband!B:C,2,FALSE))</f>
        <v/>
      </c>
      <c r="D25" s="65"/>
      <c r="E25" s="65" t="str">
        <f>IF(ISBLANK(B25),"Kies een item",VLOOKUP(B25,Samenwerkingsverband!B:E,4,FALSE))</f>
        <v>Kies een item</v>
      </c>
      <c r="F25" s="65"/>
    </row>
    <row r="26" spans="2:6">
      <c r="B26" s="65"/>
      <c r="C26" s="66" t="str">
        <f>IF(B26="","",VLOOKUP(B26,Samenwerkingsverband!B:C,2,FALSE))</f>
        <v/>
      </c>
      <c r="D26" s="65"/>
      <c r="E26" s="65" t="str">
        <f>IF(ISBLANK(B26),"Kies een item",VLOOKUP(B26,Samenwerkingsverband!B:E,4,FALSE))</f>
        <v>Kies een item</v>
      </c>
      <c r="F26" s="65"/>
    </row>
    <row r="27" spans="2:6">
      <c r="B27" s="65"/>
      <c r="C27" s="66" t="str">
        <f>IF(B27="","",VLOOKUP(B27,Samenwerkingsverband!B:C,2,FALSE))</f>
        <v/>
      </c>
      <c r="D27" s="65"/>
      <c r="E27" s="65" t="str">
        <f>IF(ISBLANK(B27),"Kies een item",VLOOKUP(B27,Samenwerkingsverband!B:E,4,FALSE))</f>
        <v>Kies een item</v>
      </c>
      <c r="F27" s="65"/>
    </row>
    <row r="28" spans="2:6">
      <c r="B28" s="65"/>
      <c r="C28" s="66" t="str">
        <f>IF(B28="","",VLOOKUP(B28,Samenwerkingsverband!B:C,2,FALSE))</f>
        <v/>
      </c>
      <c r="D28" s="65"/>
      <c r="E28" s="65" t="str">
        <f>IF(ISBLANK(B28),"Kies een item",VLOOKUP(B28,Samenwerkingsverband!B:E,4,FALSE))</f>
        <v>Kies een item</v>
      </c>
      <c r="F28" s="65"/>
    </row>
    <row r="30" spans="2:6">
      <c r="B30" s="63" t="s">
        <v>83</v>
      </c>
      <c r="C30" s="63"/>
    </row>
    <row r="31" spans="2:6">
      <c r="B31" s="64" t="s">
        <v>76</v>
      </c>
      <c r="C31" s="64" t="s">
        <v>77</v>
      </c>
      <c r="D31" s="64" t="s">
        <v>78</v>
      </c>
      <c r="E31" s="64" t="s">
        <v>79</v>
      </c>
      <c r="F31" s="64" t="s">
        <v>80</v>
      </c>
    </row>
    <row r="32" spans="2:6">
      <c r="B32" s="65"/>
      <c r="C32" s="66" t="str">
        <f>IF(B32="","",VLOOKUP(B32,Samenwerkingsverband!B:C,2,FALSE))</f>
        <v/>
      </c>
      <c r="D32" s="65"/>
      <c r="E32" s="65" t="str">
        <f>IF(ISBLANK(B32),"Kies een item",VLOOKUP(B32,Samenwerkingsverband!B:E,4,FALSE))</f>
        <v>Kies een item</v>
      </c>
      <c r="F32" s="65"/>
    </row>
    <row r="33" spans="2:6">
      <c r="B33" s="65"/>
      <c r="C33" s="66" t="str">
        <f>IF(B33="","",VLOOKUP(B33,Samenwerkingsverband!B:C,2,FALSE))</f>
        <v/>
      </c>
      <c r="D33" s="65"/>
      <c r="E33" s="65" t="str">
        <f>IF(ISBLANK(B33),"Kies een item",VLOOKUP(B33,Samenwerkingsverband!B:E,4,FALSE))</f>
        <v>Kies een item</v>
      </c>
      <c r="F33" s="65"/>
    </row>
    <row r="34" spans="2:6">
      <c r="B34" s="65"/>
      <c r="C34" s="66" t="str">
        <f>IF(B34="","",VLOOKUP(B34,Samenwerkingsverband!B:C,2,FALSE))</f>
        <v/>
      </c>
      <c r="D34" s="65"/>
      <c r="E34" s="65" t="str">
        <f>IF(ISBLANK(B34),"Kies een item",VLOOKUP(B34,Samenwerkingsverband!B:E,4,FALSE))</f>
        <v>Kies een item</v>
      </c>
      <c r="F34" s="65"/>
    </row>
    <row r="35" spans="2:6">
      <c r="B35" s="65"/>
      <c r="C35" s="66" t="str">
        <f>IF(B35="","",VLOOKUP(B35,Samenwerkingsverband!B:C,2,FALSE))</f>
        <v/>
      </c>
      <c r="D35" s="65"/>
      <c r="E35" s="65" t="str">
        <f>IF(ISBLANK(B35),"Kies een item",VLOOKUP(B35,Samenwerkingsverband!B:E,4,FALSE))</f>
        <v>Kies een item</v>
      </c>
      <c r="F35" s="65"/>
    </row>
    <row r="36" spans="2:6">
      <c r="B36" s="65"/>
      <c r="C36" s="66" t="str">
        <f>IF(B36="","",VLOOKUP(B36,Samenwerkingsverband!B:C,2,FALSE))</f>
        <v/>
      </c>
      <c r="D36" s="65"/>
      <c r="E36" s="65" t="str">
        <f>IF(ISBLANK(B36),"Kies een item",VLOOKUP(B36,Samenwerkingsverband!B:E,4,FALSE))</f>
        <v>Kies een item</v>
      </c>
      <c r="F36" s="65"/>
    </row>
    <row r="38" spans="2:6">
      <c r="B38" s="63" t="s">
        <v>84</v>
      </c>
      <c r="C38" s="63"/>
    </row>
    <row r="39" spans="2:6">
      <c r="B39" s="64" t="s">
        <v>76</v>
      </c>
      <c r="C39" s="64" t="s">
        <v>77</v>
      </c>
      <c r="D39" s="64" t="s">
        <v>78</v>
      </c>
      <c r="E39" s="64" t="s">
        <v>79</v>
      </c>
      <c r="F39" s="64" t="s">
        <v>80</v>
      </c>
    </row>
    <row r="40" spans="2:6">
      <c r="B40" s="65"/>
      <c r="C40" s="66" t="str">
        <f>IF(B40="","",VLOOKUP(B40,Samenwerkingsverband!B:C,2,FALSE))</f>
        <v/>
      </c>
      <c r="D40" s="65"/>
      <c r="E40" s="65" t="str">
        <f>IF(ISBLANK(B40),"Kies een item",VLOOKUP(B40,Samenwerkingsverband!B:E,4,FALSE))</f>
        <v>Kies een item</v>
      </c>
      <c r="F40" s="65"/>
    </row>
    <row r="41" spans="2:6">
      <c r="B41" s="65"/>
      <c r="C41" s="66" t="str">
        <f>IF(B41="","",VLOOKUP(B41,Samenwerkingsverband!B:C,2,FALSE))</f>
        <v/>
      </c>
      <c r="D41" s="65"/>
      <c r="E41" s="65" t="str">
        <f>IF(ISBLANK(B41),"Kies een item",VLOOKUP(B41,Samenwerkingsverband!B:E,4,FALSE))</f>
        <v>Kies een item</v>
      </c>
      <c r="F41" s="65"/>
    </row>
    <row r="42" spans="2:6">
      <c r="B42" s="65"/>
      <c r="C42" s="66" t="str">
        <f>IF(B42="","",VLOOKUP(B42,Samenwerkingsverband!B:C,2,FALSE))</f>
        <v/>
      </c>
      <c r="D42" s="65"/>
      <c r="E42" s="65" t="str">
        <f>IF(ISBLANK(B42),"Kies een item",VLOOKUP(B42,Samenwerkingsverband!B:E,4,FALSE))</f>
        <v>Kies een item</v>
      </c>
      <c r="F42" s="65"/>
    </row>
    <row r="43" spans="2:6">
      <c r="B43" s="65"/>
      <c r="C43" s="66" t="str">
        <f>IF(B43="","",VLOOKUP(B43,Samenwerkingsverband!B:C,2,FALSE))</f>
        <v/>
      </c>
      <c r="D43" s="65"/>
      <c r="E43" s="65" t="str">
        <f>IF(ISBLANK(B43),"Kies een item",VLOOKUP(B43,Samenwerkingsverband!B:E,4,FALSE))</f>
        <v>Kies een item</v>
      </c>
      <c r="F43" s="65"/>
    </row>
    <row r="44" spans="2:6">
      <c r="B44" s="65"/>
      <c r="C44" s="66" t="str">
        <f>IF(B44="","",VLOOKUP(B44,Samenwerkingsverband!B:C,2,FALSE))</f>
        <v/>
      </c>
      <c r="D44" s="65"/>
      <c r="E44" s="65" t="str">
        <f>IF(ISBLANK(B44),"Kies een item",VLOOKUP(B44,Samenwerkingsverband!B:E,4,FALSE))</f>
        <v>Kies een item</v>
      </c>
      <c r="F44" s="65"/>
    </row>
    <row r="46" spans="2:6">
      <c r="B46" s="63" t="s">
        <v>85</v>
      </c>
      <c r="C46" s="63"/>
    </row>
    <row r="47" spans="2:6">
      <c r="B47" s="64" t="s">
        <v>76</v>
      </c>
      <c r="C47" s="64" t="s">
        <v>77</v>
      </c>
      <c r="D47" s="64" t="s">
        <v>78</v>
      </c>
      <c r="E47" s="64" t="s">
        <v>79</v>
      </c>
      <c r="F47" s="64" t="s">
        <v>80</v>
      </c>
    </row>
    <row r="48" spans="2:6">
      <c r="B48" s="65"/>
      <c r="C48" s="66" t="str">
        <f>IF(B48="","",VLOOKUP(B48,Samenwerkingsverband!B:C,2,FALSE))</f>
        <v/>
      </c>
      <c r="D48" s="65"/>
      <c r="E48" s="65" t="str">
        <f>IF(ISBLANK(B48),"Kies een item",VLOOKUP(B48,Samenwerkingsverband!B:E,4,FALSE))</f>
        <v>Kies een item</v>
      </c>
      <c r="F48" s="65"/>
    </row>
    <row r="49" spans="2:6">
      <c r="B49" s="65"/>
      <c r="C49" s="66" t="str">
        <f>IF(B49="","",VLOOKUP(B49,Samenwerkingsverband!B:C,2,FALSE))</f>
        <v/>
      </c>
      <c r="D49" s="65"/>
      <c r="E49" s="65" t="str">
        <f>IF(ISBLANK(B49),"Kies een item",VLOOKUP(B49,Samenwerkingsverband!B:E,4,FALSE))</f>
        <v>Kies een item</v>
      </c>
      <c r="F49" s="65"/>
    </row>
    <row r="50" spans="2:6">
      <c r="B50" s="65"/>
      <c r="C50" s="66" t="str">
        <f>IF(B50="","",VLOOKUP(B50,Samenwerkingsverband!B:C,2,FALSE))</f>
        <v/>
      </c>
      <c r="D50" s="65"/>
      <c r="E50" s="65" t="str">
        <f>IF(ISBLANK(B50),"Kies een item",VLOOKUP(B50,Samenwerkingsverband!B:E,4,FALSE))</f>
        <v>Kies een item</v>
      </c>
      <c r="F50" s="65"/>
    </row>
    <row r="51" spans="2:6">
      <c r="B51" s="65"/>
      <c r="C51" s="66" t="str">
        <f>IF(B51="","",VLOOKUP(B51,Samenwerkingsverband!B:C,2,FALSE))</f>
        <v/>
      </c>
      <c r="D51" s="65"/>
      <c r="E51" s="65" t="str">
        <f>IF(ISBLANK(B51),"Kies een item",VLOOKUP(B51,Samenwerkingsverband!B:E,4,FALSE))</f>
        <v>Kies een item</v>
      </c>
      <c r="F51" s="65"/>
    </row>
    <row r="52" spans="2:6">
      <c r="B52" s="65"/>
      <c r="C52" s="66" t="str">
        <f>IF(B52="","",VLOOKUP(B52,Samenwerkingsverband!B:C,2,FALSE))</f>
        <v/>
      </c>
      <c r="D52" s="65"/>
      <c r="E52" s="65" t="str">
        <f>IF(ISBLANK(B52),"Kies een item",VLOOKUP(B52,Samenwerkingsverband!B:E,4,FALSE))</f>
        <v>Kies een item</v>
      </c>
      <c r="F52" s="65"/>
    </row>
    <row r="54" spans="2:6">
      <c r="B54" s="63" t="s">
        <v>86</v>
      </c>
      <c r="C54" s="63"/>
    </row>
    <row r="55" spans="2:6">
      <c r="B55" s="64" t="s">
        <v>76</v>
      </c>
      <c r="C55" s="64" t="s">
        <v>77</v>
      </c>
      <c r="D55" s="64" t="s">
        <v>78</v>
      </c>
      <c r="E55" s="64" t="s">
        <v>79</v>
      </c>
      <c r="F55" s="64" t="s">
        <v>80</v>
      </c>
    </row>
    <row r="56" spans="2:6">
      <c r="B56" s="65"/>
      <c r="C56" s="66" t="str">
        <f>IF(B56="","",VLOOKUP(B56,Samenwerkingsverband!B:C,2,FALSE))</f>
        <v/>
      </c>
      <c r="D56" s="65"/>
      <c r="E56" s="65" t="str">
        <f>IF(ISBLANK(B56),"Kies een item",VLOOKUP(B56,Samenwerkingsverband!B:E,4,FALSE))</f>
        <v>Kies een item</v>
      </c>
      <c r="F56" s="65"/>
    </row>
    <row r="57" spans="2:6">
      <c r="B57" s="65"/>
      <c r="C57" s="66" t="str">
        <f>IF(B57="","",VLOOKUP(B57,Samenwerkingsverband!B:C,2,FALSE))</f>
        <v/>
      </c>
      <c r="D57" s="65"/>
      <c r="E57" s="65" t="str">
        <f>IF(ISBLANK(B57),"Kies een item",VLOOKUP(B57,Samenwerkingsverband!B:E,4,FALSE))</f>
        <v>Kies een item</v>
      </c>
      <c r="F57" s="65"/>
    </row>
    <row r="58" spans="2:6">
      <c r="B58" s="65"/>
      <c r="C58" s="66" t="str">
        <f>IF(B58="","",VLOOKUP(B58,Samenwerkingsverband!B:C,2,FALSE))</f>
        <v/>
      </c>
      <c r="D58" s="65"/>
      <c r="E58" s="65" t="str">
        <f>IF(ISBLANK(B58),"Kies een item",VLOOKUP(B58,Samenwerkingsverband!B:E,4,FALSE))</f>
        <v>Kies een item</v>
      </c>
      <c r="F58" s="65"/>
    </row>
    <row r="59" spans="2:6">
      <c r="B59" s="65"/>
      <c r="C59" s="66" t="str">
        <f>IF(B59="","",VLOOKUP(B59,Samenwerkingsverband!B:C,2,FALSE))</f>
        <v/>
      </c>
      <c r="D59" s="65"/>
      <c r="E59" s="65" t="str">
        <f>IF(ISBLANK(B59),"Kies een item",VLOOKUP(B59,Samenwerkingsverband!B:E,4,FALSE))</f>
        <v>Kies een item</v>
      </c>
      <c r="F59" s="65"/>
    </row>
    <row r="60" spans="2:6">
      <c r="B60" s="65"/>
      <c r="C60" s="66" t="str">
        <f>IF(B60="","",VLOOKUP(B60,Samenwerkingsverband!B:C,2,FALSE))</f>
        <v/>
      </c>
      <c r="D60" s="65"/>
      <c r="E60" s="65" t="str">
        <f>IF(ISBLANK(B60),"Kies een item",VLOOKUP(B60,Samenwerkingsverband!B:E,4,FALSE))</f>
        <v>Kies een item</v>
      </c>
      <c r="F60" s="65"/>
    </row>
    <row r="62" spans="2:6">
      <c r="B62" s="63" t="s">
        <v>87</v>
      </c>
      <c r="C62" s="63"/>
    </row>
    <row r="63" spans="2:6">
      <c r="B63" s="64" t="s">
        <v>76</v>
      </c>
      <c r="C63" s="64" t="s">
        <v>77</v>
      </c>
      <c r="D63" s="64" t="s">
        <v>78</v>
      </c>
      <c r="E63" s="64" t="s">
        <v>79</v>
      </c>
      <c r="F63" s="64" t="s">
        <v>80</v>
      </c>
    </row>
    <row r="64" spans="2:6">
      <c r="B64" s="65"/>
      <c r="C64" s="66" t="str">
        <f>IF(B64="","",VLOOKUP(B64,Samenwerkingsverband!B:C,2,FALSE))</f>
        <v/>
      </c>
      <c r="D64" s="65"/>
      <c r="E64" s="65" t="str">
        <f>IF(ISBLANK(B64),"Kies een item",VLOOKUP(B64,Samenwerkingsverband!B:E,4,FALSE))</f>
        <v>Kies een item</v>
      </c>
      <c r="F64" s="65"/>
    </row>
    <row r="65" spans="2:6">
      <c r="B65" s="65"/>
      <c r="C65" s="66" t="str">
        <f>IF(B65="","",VLOOKUP(B65,Samenwerkingsverband!B:C,2,FALSE))</f>
        <v/>
      </c>
      <c r="D65" s="65"/>
      <c r="E65" s="65" t="str">
        <f>IF(ISBLANK(B65),"Kies een item",VLOOKUP(B65,Samenwerkingsverband!B:E,4,FALSE))</f>
        <v>Kies een item</v>
      </c>
      <c r="F65" s="65"/>
    </row>
    <row r="66" spans="2:6">
      <c r="B66" s="65"/>
      <c r="C66" s="66" t="str">
        <f>IF(B66="","",VLOOKUP(B66,Samenwerkingsverband!B:C,2,FALSE))</f>
        <v/>
      </c>
      <c r="D66" s="65"/>
      <c r="E66" s="65" t="str">
        <f>IF(ISBLANK(B66),"Kies een item",VLOOKUP(B66,Samenwerkingsverband!B:E,4,FALSE))</f>
        <v>Kies een item</v>
      </c>
      <c r="F66" s="65"/>
    </row>
    <row r="67" spans="2:6">
      <c r="B67" s="65"/>
      <c r="C67" s="66" t="str">
        <f>IF(B67="","",VLOOKUP(B67,Samenwerkingsverband!B:C,2,FALSE))</f>
        <v/>
      </c>
      <c r="D67" s="65"/>
      <c r="E67" s="65" t="str">
        <f>IF(ISBLANK(B67),"Kies een item",VLOOKUP(B67,Samenwerkingsverband!B:E,4,FALSE))</f>
        <v>Kies een item</v>
      </c>
      <c r="F67" s="65"/>
    </row>
    <row r="68" spans="2:6">
      <c r="B68" s="65"/>
      <c r="C68" s="66" t="str">
        <f>IF(B68="","",VLOOKUP(B68,Samenwerkingsverband!B:C,2,FALSE))</f>
        <v/>
      </c>
      <c r="D68" s="65"/>
      <c r="E68" s="65" t="str">
        <f>IF(ISBLANK(B68),"Kies een item",VLOOKUP(B68,Samenwerkingsverband!B:E,4,FALSE))</f>
        <v>Kies een item</v>
      </c>
      <c r="F68" s="65"/>
    </row>
    <row r="70" spans="2:6">
      <c r="B70" s="63" t="s">
        <v>88</v>
      </c>
      <c r="C70" s="63"/>
    </row>
    <row r="71" spans="2:6">
      <c r="B71" s="64" t="s">
        <v>76</v>
      </c>
      <c r="C71" s="64" t="s">
        <v>77</v>
      </c>
      <c r="D71" s="64" t="s">
        <v>78</v>
      </c>
      <c r="E71" s="64" t="s">
        <v>79</v>
      </c>
      <c r="F71" s="64" t="s">
        <v>80</v>
      </c>
    </row>
    <row r="72" spans="2:6">
      <c r="B72" s="65"/>
      <c r="C72" s="66" t="str">
        <f>IF(B72="","",VLOOKUP(B72,Samenwerkingsverband!B:C,2,FALSE))</f>
        <v/>
      </c>
      <c r="D72" s="65"/>
      <c r="E72" s="65" t="str">
        <f>IF(ISBLANK(B72),"Kies een item",VLOOKUP(B72,Samenwerkingsverband!B:E,4,FALSE))</f>
        <v>Kies een item</v>
      </c>
      <c r="F72" s="65"/>
    </row>
    <row r="73" spans="2:6">
      <c r="B73" s="65"/>
      <c r="C73" s="66" t="str">
        <f>IF(B73="","",VLOOKUP(B73,Samenwerkingsverband!B:C,2,FALSE))</f>
        <v/>
      </c>
      <c r="D73" s="65"/>
      <c r="E73" s="65" t="str">
        <f>IF(ISBLANK(B73),"Kies een item",VLOOKUP(B73,Samenwerkingsverband!B:E,4,FALSE))</f>
        <v>Kies een item</v>
      </c>
      <c r="F73" s="65"/>
    </row>
    <row r="74" spans="2:6">
      <c r="B74" s="65"/>
      <c r="C74" s="66" t="str">
        <f>IF(B74="","",VLOOKUP(B74,Samenwerkingsverband!B:C,2,FALSE))</f>
        <v/>
      </c>
      <c r="D74" s="65"/>
      <c r="E74" s="65" t="str">
        <f>IF(ISBLANK(B74),"Kies een item",VLOOKUP(B74,Samenwerkingsverband!B:E,4,FALSE))</f>
        <v>Kies een item</v>
      </c>
      <c r="F74" s="65"/>
    </row>
    <row r="75" spans="2:6">
      <c r="B75" s="65"/>
      <c r="C75" s="66" t="str">
        <f>IF(B75="","",VLOOKUP(B75,Samenwerkingsverband!B:C,2,FALSE))</f>
        <v/>
      </c>
      <c r="D75" s="65"/>
      <c r="E75" s="65" t="str">
        <f>IF(ISBLANK(B75),"Kies een item",VLOOKUP(B75,Samenwerkingsverband!B:E,4,FALSE))</f>
        <v>Kies een item</v>
      </c>
      <c r="F75" s="65"/>
    </row>
    <row r="76" spans="2:6">
      <c r="B76" s="65"/>
      <c r="C76" s="66" t="str">
        <f>IF(B76="","",VLOOKUP(B76,Samenwerkingsverband!B:C,2,FALSE))</f>
        <v/>
      </c>
      <c r="D76" s="65"/>
      <c r="E76" s="65" t="str">
        <f>IF(ISBLANK(B76),"Kies een item",VLOOKUP(B76,Samenwerkingsverband!B:E,4,FALSE))</f>
        <v>Kies een item</v>
      </c>
      <c r="F76" s="65"/>
    </row>
    <row r="78" spans="2:6">
      <c r="B78" s="63" t="s">
        <v>89</v>
      </c>
      <c r="C78" s="63"/>
    </row>
    <row r="79" spans="2:6">
      <c r="B79" s="64" t="s">
        <v>76</v>
      </c>
      <c r="C79" s="64" t="s">
        <v>77</v>
      </c>
      <c r="D79" s="64" t="s">
        <v>78</v>
      </c>
      <c r="E79" s="64" t="s">
        <v>79</v>
      </c>
      <c r="F79" s="64" t="s">
        <v>80</v>
      </c>
    </row>
    <row r="80" spans="2:6">
      <c r="B80" s="65"/>
      <c r="C80" s="66" t="str">
        <f>IF(B80="","",VLOOKUP(B80,Samenwerkingsverband!B:C,2,FALSE))</f>
        <v/>
      </c>
      <c r="D80" s="65"/>
      <c r="E80" s="65" t="str">
        <f>IF(ISBLANK(B80),"Kies een item",VLOOKUP(B80,Samenwerkingsverband!B:E,4,FALSE))</f>
        <v>Kies een item</v>
      </c>
      <c r="F80" s="65"/>
    </row>
    <row r="81" spans="2:6">
      <c r="B81" s="65"/>
      <c r="C81" s="66" t="str">
        <f>IF(B81="","",VLOOKUP(B81,Samenwerkingsverband!B:C,2,FALSE))</f>
        <v/>
      </c>
      <c r="D81" s="65"/>
      <c r="E81" s="65" t="str">
        <f>IF(ISBLANK(B81),"Kies een item",VLOOKUP(B81,Samenwerkingsverband!B:E,4,FALSE))</f>
        <v>Kies een item</v>
      </c>
      <c r="F81" s="65"/>
    </row>
    <row r="82" spans="2:6">
      <c r="B82" s="65"/>
      <c r="C82" s="66" t="str">
        <f>IF(B82="","",VLOOKUP(B82,Samenwerkingsverband!B:C,2,FALSE))</f>
        <v/>
      </c>
      <c r="D82" s="65"/>
      <c r="E82" s="65" t="str">
        <f>IF(ISBLANK(B82),"Kies een item",VLOOKUP(B82,Samenwerkingsverband!B:E,4,FALSE))</f>
        <v>Kies een item</v>
      </c>
      <c r="F82" s="65"/>
    </row>
    <row r="83" spans="2:6">
      <c r="B83" s="65"/>
      <c r="C83" s="66" t="str">
        <f>IF(B83="","",VLOOKUP(B83,Samenwerkingsverband!B:C,2,FALSE))</f>
        <v/>
      </c>
      <c r="D83" s="65"/>
      <c r="E83" s="65" t="str">
        <f>IF(ISBLANK(B83),"Kies een item",VLOOKUP(B83,Samenwerkingsverband!B:E,4,FALSE))</f>
        <v>Kies een item</v>
      </c>
      <c r="F83" s="65"/>
    </row>
    <row r="84" spans="2:6">
      <c r="B84" s="65"/>
      <c r="C84" s="66" t="str">
        <f>IF(B84="","",VLOOKUP(B84,Samenwerkingsverband!B:C,2,FALSE))</f>
        <v/>
      </c>
      <c r="D84" s="65"/>
      <c r="E84" s="65" t="str">
        <f>IF(ISBLANK(B84),"Kies een item",VLOOKUP(B84,Samenwerkingsverband!B:E,4,FALSE))</f>
        <v>Kies een item</v>
      </c>
      <c r="F84" s="65"/>
    </row>
    <row r="86" spans="2:6">
      <c r="B86" s="63" t="s">
        <v>90</v>
      </c>
      <c r="C86" s="63"/>
    </row>
    <row r="87" spans="2:6">
      <c r="B87" s="64" t="s">
        <v>76</v>
      </c>
      <c r="C87" s="64" t="s">
        <v>77</v>
      </c>
      <c r="D87" s="64" t="s">
        <v>78</v>
      </c>
      <c r="E87" s="64" t="s">
        <v>79</v>
      </c>
      <c r="F87" s="64" t="s">
        <v>80</v>
      </c>
    </row>
    <row r="88" spans="2:6">
      <c r="B88" s="65"/>
      <c r="C88" s="66" t="str">
        <f>IF(B88="","",VLOOKUP(B88,Samenwerkingsverband!B:C,2,FALSE))</f>
        <v/>
      </c>
      <c r="D88" s="65"/>
      <c r="E88" s="65" t="str">
        <f>IF(ISBLANK(B88),"Kies een item",VLOOKUP(B88,Samenwerkingsverband!B:E,4,FALSE))</f>
        <v>Kies een item</v>
      </c>
      <c r="F88" s="65"/>
    </row>
    <row r="89" spans="2:6">
      <c r="B89" s="65"/>
      <c r="C89" s="66" t="str">
        <f>IF(B89="","",VLOOKUP(B89,Samenwerkingsverband!B:C,2,FALSE))</f>
        <v/>
      </c>
      <c r="D89" s="65"/>
      <c r="E89" s="65" t="str">
        <f>IF(ISBLANK(B89),"Kies een item",VLOOKUP(B89,Samenwerkingsverband!B:E,4,FALSE))</f>
        <v>Kies een item</v>
      </c>
      <c r="F89" s="65"/>
    </row>
    <row r="90" spans="2:6">
      <c r="B90" s="65"/>
      <c r="C90" s="66" t="str">
        <f>IF(B90="","",VLOOKUP(B90,Samenwerkingsverband!B:C,2,FALSE))</f>
        <v/>
      </c>
      <c r="D90" s="65"/>
      <c r="E90" s="65" t="str">
        <f>IF(ISBLANK(B90),"Kies een item",VLOOKUP(B90,Samenwerkingsverband!B:E,4,FALSE))</f>
        <v>Kies een item</v>
      </c>
      <c r="F90" s="65"/>
    </row>
    <row r="91" spans="2:6">
      <c r="B91" s="65"/>
      <c r="C91" s="66" t="str">
        <f>IF(B91="","",VLOOKUP(B91,Samenwerkingsverband!B:C,2,FALSE))</f>
        <v/>
      </c>
      <c r="D91" s="65"/>
      <c r="E91" s="65" t="str">
        <f>IF(ISBLANK(B91),"Kies een item",VLOOKUP(B91,Samenwerkingsverband!B:E,4,FALSE))</f>
        <v>Kies een item</v>
      </c>
      <c r="F91" s="65"/>
    </row>
    <row r="92" spans="2:6">
      <c r="B92" s="65"/>
      <c r="C92" s="66" t="str">
        <f>IF(B92="","",VLOOKUP(B92,Samenwerkingsverband!B:C,2,FALSE))</f>
        <v/>
      </c>
      <c r="D92" s="65"/>
      <c r="E92" s="65" t="str">
        <f>IF(ISBLANK(B92),"Kies een item",VLOOKUP(B92,Samenwerkingsverband!B:E,4,FALSE))</f>
        <v>Kies een item</v>
      </c>
      <c r="F92" s="65"/>
    </row>
    <row r="94" spans="2:6">
      <c r="B94" s="63" t="s">
        <v>91</v>
      </c>
      <c r="C94" s="63"/>
    </row>
    <row r="95" spans="2:6">
      <c r="B95" s="64" t="s">
        <v>76</v>
      </c>
      <c r="C95" s="64" t="s">
        <v>77</v>
      </c>
      <c r="D95" s="64" t="s">
        <v>78</v>
      </c>
      <c r="E95" s="64" t="s">
        <v>79</v>
      </c>
      <c r="F95" s="64" t="s">
        <v>80</v>
      </c>
    </row>
    <row r="96" spans="2:6">
      <c r="B96" s="65"/>
      <c r="C96" s="66" t="str">
        <f>IF(B96="","",VLOOKUP(B96,Samenwerkingsverband!B:C,2,FALSE))</f>
        <v/>
      </c>
      <c r="D96" s="65"/>
      <c r="E96" s="65" t="str">
        <f>IF(ISBLANK(B96),"Kies een item",VLOOKUP(B96,Samenwerkingsverband!B:E,4,FALSE))</f>
        <v>Kies een item</v>
      </c>
      <c r="F96" s="65"/>
    </row>
    <row r="97" spans="2:6">
      <c r="B97" s="65"/>
      <c r="C97" s="66" t="str">
        <f>IF(B97="","",VLOOKUP(B97,Samenwerkingsverband!B:C,2,FALSE))</f>
        <v/>
      </c>
      <c r="D97" s="65"/>
      <c r="E97" s="65" t="str">
        <f>IF(ISBLANK(B97),"Kies een item",VLOOKUP(B97,Samenwerkingsverband!B:E,4,FALSE))</f>
        <v>Kies een item</v>
      </c>
      <c r="F97" s="65"/>
    </row>
    <row r="98" spans="2:6">
      <c r="B98" s="65"/>
      <c r="C98" s="66" t="str">
        <f>IF(B98="","",VLOOKUP(B98,Samenwerkingsverband!B:C,2,FALSE))</f>
        <v/>
      </c>
      <c r="D98" s="65"/>
      <c r="E98" s="65" t="str">
        <f>IF(ISBLANK(B98),"Kies een item",VLOOKUP(B98,Samenwerkingsverband!B:E,4,FALSE))</f>
        <v>Kies een item</v>
      </c>
      <c r="F98" s="65"/>
    </row>
    <row r="99" spans="2:6">
      <c r="B99" s="65"/>
      <c r="C99" s="66" t="str">
        <f>IF(B99="","",VLOOKUP(B99,Samenwerkingsverband!B:C,2,FALSE))</f>
        <v/>
      </c>
      <c r="D99" s="65"/>
      <c r="E99" s="65" t="str">
        <f>IF(ISBLANK(B99),"Kies een item",VLOOKUP(B99,Samenwerkingsverband!B:E,4,FALSE))</f>
        <v>Kies een item</v>
      </c>
      <c r="F99" s="65"/>
    </row>
    <row r="100" spans="2:6">
      <c r="B100" s="65"/>
      <c r="C100" s="66" t="str">
        <f>IF(B100="","",VLOOKUP(B100,Samenwerkingsverband!B:C,2,FALSE))</f>
        <v/>
      </c>
      <c r="D100" s="65"/>
      <c r="E100" s="65" t="str">
        <f>IF(ISBLANK(B100),"Kies een item",VLOOKUP(B100,Samenwerkingsverband!B:E,4,FALSE))</f>
        <v>Kies een item</v>
      </c>
      <c r="F100" s="65"/>
    </row>
    <row r="102" spans="2:6">
      <c r="B102" s="63" t="s">
        <v>92</v>
      </c>
      <c r="C102" s="63"/>
    </row>
    <row r="103" spans="2:6">
      <c r="B103" s="64" t="s">
        <v>76</v>
      </c>
      <c r="C103" s="64" t="s">
        <v>77</v>
      </c>
      <c r="D103" s="64" t="s">
        <v>78</v>
      </c>
      <c r="E103" s="64" t="s">
        <v>79</v>
      </c>
      <c r="F103" s="64" t="s">
        <v>80</v>
      </c>
    </row>
    <row r="104" spans="2:6">
      <c r="B104" s="65"/>
      <c r="C104" s="66" t="str">
        <f>IF(B104="","",VLOOKUP(B104,Samenwerkingsverband!B:C,2,FALSE))</f>
        <v/>
      </c>
      <c r="D104" s="65"/>
      <c r="E104" s="65" t="str">
        <f>IF(ISBLANK(B104),"Kies een item",VLOOKUP(B104,Samenwerkingsverband!B:E,4,FALSE))</f>
        <v>Kies een item</v>
      </c>
      <c r="F104" s="65"/>
    </row>
    <row r="105" spans="2:6">
      <c r="B105" s="65"/>
      <c r="C105" s="66" t="str">
        <f>IF(B105="","",VLOOKUP(B105,Samenwerkingsverband!B:C,2,FALSE))</f>
        <v/>
      </c>
      <c r="D105" s="65"/>
      <c r="E105" s="65" t="str">
        <f>IF(ISBLANK(B105),"Kies een item",VLOOKUP(B105,Samenwerkingsverband!B:E,4,FALSE))</f>
        <v>Kies een item</v>
      </c>
      <c r="F105" s="65"/>
    </row>
    <row r="106" spans="2:6">
      <c r="B106" s="65"/>
      <c r="C106" s="66" t="str">
        <f>IF(B106="","",VLOOKUP(B106,Samenwerkingsverband!B:C,2,FALSE))</f>
        <v/>
      </c>
      <c r="D106" s="65"/>
      <c r="E106" s="65" t="str">
        <f>IF(ISBLANK(B106),"Kies een item",VLOOKUP(B106,Samenwerkingsverband!B:E,4,FALSE))</f>
        <v>Kies een item</v>
      </c>
      <c r="F106" s="65"/>
    </row>
    <row r="107" spans="2:6">
      <c r="B107" s="65"/>
      <c r="C107" s="66" t="str">
        <f>IF(B107="","",VLOOKUP(B107,Samenwerkingsverband!B:C,2,FALSE))</f>
        <v/>
      </c>
      <c r="D107" s="65"/>
      <c r="E107" s="65" t="str">
        <f>IF(ISBLANK(B107),"Kies een item",VLOOKUP(B107,Samenwerkingsverband!B:E,4,FALSE))</f>
        <v>Kies een item</v>
      </c>
      <c r="F107" s="65"/>
    </row>
    <row r="108" spans="2:6">
      <c r="B108" s="65"/>
      <c r="C108" s="66" t="str">
        <f>IF(B108="","",VLOOKUP(B108,Samenwerkingsverband!B:C,2,FALSE))</f>
        <v/>
      </c>
      <c r="D108" s="65"/>
      <c r="E108" s="65" t="str">
        <f>IF(ISBLANK(B108),"Kies een item",VLOOKUP(B108,Samenwerkingsverband!B:E,4,FALSE))</f>
        <v>Kies een item</v>
      </c>
      <c r="F108" s="65"/>
    </row>
    <row r="110" spans="2:6">
      <c r="B110" s="63" t="s">
        <v>93</v>
      </c>
      <c r="C110" s="63"/>
    </row>
    <row r="111" spans="2:6">
      <c r="B111" s="64" t="s">
        <v>76</v>
      </c>
      <c r="C111" s="64" t="s">
        <v>77</v>
      </c>
      <c r="D111" s="64" t="s">
        <v>78</v>
      </c>
      <c r="E111" s="64" t="s">
        <v>79</v>
      </c>
      <c r="F111" s="64" t="s">
        <v>80</v>
      </c>
    </row>
    <row r="112" spans="2:6">
      <c r="B112" s="65"/>
      <c r="C112" s="66" t="str">
        <f>IF(B112="","",VLOOKUP(B112,Samenwerkingsverband!B:C,2,FALSE))</f>
        <v/>
      </c>
      <c r="D112" s="65"/>
      <c r="E112" s="65" t="str">
        <f>IF(ISBLANK(B112),"Kies een item",VLOOKUP(B112,Samenwerkingsverband!B:E,4,FALSE))</f>
        <v>Kies een item</v>
      </c>
      <c r="F112" s="65"/>
    </row>
    <row r="113" spans="2:6">
      <c r="B113" s="65"/>
      <c r="C113" s="66" t="str">
        <f>IF(B113="","",VLOOKUP(B113,Samenwerkingsverband!B:C,2,FALSE))</f>
        <v/>
      </c>
      <c r="D113" s="65"/>
      <c r="E113" s="65" t="str">
        <f>IF(ISBLANK(B113),"Kies een item",VLOOKUP(B113,Samenwerkingsverband!B:E,4,FALSE))</f>
        <v>Kies een item</v>
      </c>
      <c r="F113" s="65"/>
    </row>
    <row r="114" spans="2:6">
      <c r="B114" s="65"/>
      <c r="C114" s="66" t="str">
        <f>IF(B114="","",VLOOKUP(B114,Samenwerkingsverband!B:C,2,FALSE))</f>
        <v/>
      </c>
      <c r="D114" s="65"/>
      <c r="E114" s="65" t="str">
        <f>IF(ISBLANK(B114),"Kies een item",VLOOKUP(B114,Samenwerkingsverband!B:E,4,FALSE))</f>
        <v>Kies een item</v>
      </c>
      <c r="F114" s="65"/>
    </row>
    <row r="115" spans="2:6">
      <c r="B115" s="65"/>
      <c r="C115" s="66" t="str">
        <f>IF(B115="","",VLOOKUP(B115,Samenwerkingsverband!B:C,2,FALSE))</f>
        <v/>
      </c>
      <c r="D115" s="65"/>
      <c r="E115" s="65" t="str">
        <f>IF(ISBLANK(B115),"Kies een item",VLOOKUP(B115,Samenwerkingsverband!B:E,4,FALSE))</f>
        <v>Kies een item</v>
      </c>
      <c r="F115" s="65"/>
    </row>
    <row r="116" spans="2:6">
      <c r="B116" s="65"/>
      <c r="C116" s="66" t="str">
        <f>IF(B116="","",VLOOKUP(B116,Samenwerkingsverband!B:C,2,FALSE))</f>
        <v/>
      </c>
      <c r="D116" s="65"/>
      <c r="E116" s="65" t="str">
        <f>IF(ISBLANK(B116),"Kies een item",VLOOKUP(B116,Samenwerkingsverband!B:E,4,FALSE))</f>
        <v>Kies een item</v>
      </c>
      <c r="F116" s="65"/>
    </row>
    <row r="118" spans="2:6">
      <c r="B118" s="63" t="s">
        <v>94</v>
      </c>
      <c r="C118" s="63"/>
    </row>
    <row r="119" spans="2:6">
      <c r="B119" s="64" t="s">
        <v>76</v>
      </c>
      <c r="C119" s="64" t="s">
        <v>77</v>
      </c>
      <c r="D119" s="64" t="s">
        <v>78</v>
      </c>
      <c r="E119" s="64" t="s">
        <v>79</v>
      </c>
      <c r="F119" s="64" t="s">
        <v>80</v>
      </c>
    </row>
    <row r="120" spans="2:6">
      <c r="B120" s="65"/>
      <c r="C120" s="66" t="str">
        <f>IF(B120="","",VLOOKUP(B120,Samenwerkingsverband!B:C,2,FALSE))</f>
        <v/>
      </c>
      <c r="D120" s="65"/>
      <c r="E120" s="65" t="str">
        <f>IF(ISBLANK(B120),"Kies een item",VLOOKUP(B120,Samenwerkingsverband!B:E,4,FALSE))</f>
        <v>Kies een item</v>
      </c>
      <c r="F120" s="65"/>
    </row>
    <row r="121" spans="2:6">
      <c r="B121" s="65"/>
      <c r="C121" s="66" t="str">
        <f>IF(B121="","",VLOOKUP(B121,Samenwerkingsverband!B:C,2,FALSE))</f>
        <v/>
      </c>
      <c r="D121" s="65"/>
      <c r="E121" s="65" t="str">
        <f>IF(ISBLANK(B121),"Kies een item",VLOOKUP(B121,Samenwerkingsverband!B:E,4,FALSE))</f>
        <v>Kies een item</v>
      </c>
      <c r="F121" s="65"/>
    </row>
    <row r="122" spans="2:6">
      <c r="B122" s="65"/>
      <c r="C122" s="66" t="str">
        <f>IF(B122="","",VLOOKUP(B122,Samenwerkingsverband!B:C,2,FALSE))</f>
        <v/>
      </c>
      <c r="D122" s="65"/>
      <c r="E122" s="65" t="str">
        <f>IF(ISBLANK(B122),"Kies een item",VLOOKUP(B122,Samenwerkingsverband!B:E,4,FALSE))</f>
        <v>Kies een item</v>
      </c>
      <c r="F122" s="65"/>
    </row>
    <row r="123" spans="2:6">
      <c r="B123" s="65"/>
      <c r="C123" s="66" t="str">
        <f>IF(B123="","",VLOOKUP(B123,Samenwerkingsverband!B:C,2,FALSE))</f>
        <v/>
      </c>
      <c r="D123" s="65"/>
      <c r="E123" s="65" t="str">
        <f>IF(ISBLANK(B123),"Kies een item",VLOOKUP(B123,Samenwerkingsverband!B:E,4,FALSE))</f>
        <v>Kies een item</v>
      </c>
      <c r="F123" s="65"/>
    </row>
    <row r="124" spans="2:6">
      <c r="B124" s="65"/>
      <c r="C124" s="66" t="str">
        <f>IF(B124="","",VLOOKUP(B124,Samenwerkingsverband!B:C,2,FALSE))</f>
        <v/>
      </c>
      <c r="D124" s="65"/>
      <c r="E124" s="65" t="str">
        <f>IF(ISBLANK(B124),"Kies een item",VLOOKUP(B124,Samenwerkingsverband!B:E,4,FALSE))</f>
        <v>Kies een item</v>
      </c>
      <c r="F124" s="65"/>
    </row>
    <row r="126" spans="2:6">
      <c r="B126" s="63" t="s">
        <v>95</v>
      </c>
      <c r="C126" s="63"/>
    </row>
    <row r="127" spans="2:6">
      <c r="B127" s="64" t="s">
        <v>76</v>
      </c>
      <c r="C127" s="64" t="s">
        <v>77</v>
      </c>
      <c r="D127" s="64" t="s">
        <v>78</v>
      </c>
      <c r="E127" s="64" t="s">
        <v>79</v>
      </c>
      <c r="F127" s="64" t="s">
        <v>80</v>
      </c>
    </row>
    <row r="128" spans="2:6">
      <c r="B128" s="65"/>
      <c r="C128" s="66" t="str">
        <f>IF(B128="","",VLOOKUP(B128,Samenwerkingsverband!B:E,4,FALSE))</f>
        <v/>
      </c>
      <c r="D128" s="65"/>
      <c r="E128" s="65" t="str">
        <f>IF(ISBLANK(B128),"Kies een item",VLOOKUP(B128,Samenwerkingsverband!B:E,4,FALSE))</f>
        <v>Kies een item</v>
      </c>
      <c r="F128" s="65"/>
    </row>
    <row r="129" spans="2:6">
      <c r="B129" s="65"/>
      <c r="C129" s="66" t="str">
        <f>IF(B129="","",VLOOKUP(B129,Samenwerkingsverband!B:C,2,FALSE))</f>
        <v/>
      </c>
      <c r="D129" s="65"/>
      <c r="E129" s="65" t="str">
        <f>IF(ISBLANK(B129),"Kies een item",VLOOKUP(B129,Samenwerkingsverband!B:E,4,FALSE))</f>
        <v>Kies een item</v>
      </c>
      <c r="F129" s="65"/>
    </row>
    <row r="130" spans="2:6">
      <c r="B130" s="65"/>
      <c r="C130" s="66" t="str">
        <f>IF(B130="","",VLOOKUP(B130,Samenwerkingsverband!B:C,2,FALSE))</f>
        <v/>
      </c>
      <c r="D130" s="65"/>
      <c r="E130" s="65" t="str">
        <f>IF(ISBLANK(B130),"Kies een item",VLOOKUP(B130,Samenwerkingsverband!B:E,4,FALSE))</f>
        <v>Kies een item</v>
      </c>
      <c r="F130" s="65"/>
    </row>
    <row r="131" spans="2:6">
      <c r="B131" s="65"/>
      <c r="C131" s="66" t="str">
        <f>IF(B131="","",VLOOKUP(B131,Samenwerkingsverband!B:C,2,FALSE))</f>
        <v/>
      </c>
      <c r="D131" s="65"/>
      <c r="E131" s="65" t="str">
        <f>IF(ISBLANK(B131),"Kies een item",VLOOKUP(B131,Samenwerkingsverband!B:E,4,FALSE))</f>
        <v>Kies een item</v>
      </c>
      <c r="F131" s="65"/>
    </row>
    <row r="132" spans="2:6">
      <c r="B132" s="65"/>
      <c r="C132" s="66" t="str">
        <f>IF(B132="","",VLOOKUP(B132,Samenwerkingsverband!B:C,2,FALSE))</f>
        <v/>
      </c>
      <c r="D132" s="65"/>
      <c r="E132" s="65" t="str">
        <f>IF(ISBLANK(B132),"Kies een item",VLOOKUP(B132,Samenwerkingsverband!B:E,4,FALSE))</f>
        <v>Kies een item</v>
      </c>
      <c r="F132" s="65"/>
    </row>
    <row r="134" spans="2:6">
      <c r="B134" s="63" t="s">
        <v>96</v>
      </c>
      <c r="C134" s="63"/>
    </row>
    <row r="135" spans="2:6">
      <c r="B135" s="64" t="s">
        <v>76</v>
      </c>
      <c r="C135" s="64" t="s">
        <v>77</v>
      </c>
      <c r="D135" s="64" t="s">
        <v>78</v>
      </c>
      <c r="E135" s="64" t="s">
        <v>79</v>
      </c>
      <c r="F135" s="64" t="s">
        <v>80</v>
      </c>
    </row>
    <row r="136" spans="2:6">
      <c r="B136" s="65"/>
      <c r="C136" s="66" t="str">
        <f>IF(B136="","",VLOOKUP(B136,Samenwerkingsverband!B:E,4,FALSE))</f>
        <v/>
      </c>
      <c r="D136" s="65"/>
      <c r="E136" s="65" t="str">
        <f>IF(ISBLANK(B136),"Kies een item",VLOOKUP(B136,Samenwerkingsverband!B:E,4,FALSE))</f>
        <v>Kies een item</v>
      </c>
      <c r="F136" s="65"/>
    </row>
    <row r="137" spans="2:6">
      <c r="B137" s="65"/>
      <c r="C137" s="66" t="str">
        <f>IF(B137="","",VLOOKUP(B137,Samenwerkingsverband!B:C,2,FALSE))</f>
        <v/>
      </c>
      <c r="D137" s="65"/>
      <c r="E137" s="65" t="str">
        <f>IF(ISBLANK(B137),"Kies een item",VLOOKUP(B137,Samenwerkingsverband!B:E,4,FALSE))</f>
        <v>Kies een item</v>
      </c>
      <c r="F137" s="65"/>
    </row>
    <row r="138" spans="2:6">
      <c r="B138" s="65"/>
      <c r="C138" s="66" t="str">
        <f>IF(B138="","",VLOOKUP(B138,Samenwerkingsverband!B:C,2,FALSE))</f>
        <v/>
      </c>
      <c r="D138" s="65"/>
      <c r="E138" s="65" t="str">
        <f>IF(ISBLANK(B138),"Kies een item",VLOOKUP(B138,Samenwerkingsverband!B:E,4,FALSE))</f>
        <v>Kies een item</v>
      </c>
      <c r="F138" s="65"/>
    </row>
    <row r="139" spans="2:6">
      <c r="B139" s="65"/>
      <c r="C139" s="66" t="str">
        <f>IF(B139="","",VLOOKUP(B139,Samenwerkingsverband!B:C,2,FALSE))</f>
        <v/>
      </c>
      <c r="D139" s="65"/>
      <c r="E139" s="65" t="str">
        <f>IF(ISBLANK(B139),"Kies een item",VLOOKUP(B139,Samenwerkingsverband!B:E,4,FALSE))</f>
        <v>Kies een item</v>
      </c>
      <c r="F139" s="65"/>
    </row>
    <row r="140" spans="2:6">
      <c r="B140" s="65"/>
      <c r="C140" s="66" t="str">
        <f>IF(B140="","",VLOOKUP(B140,Samenwerkingsverband!B:C,2,FALSE))</f>
        <v/>
      </c>
      <c r="D140" s="65"/>
      <c r="E140" s="65" t="str">
        <f>IF(ISBLANK(B140),"Kies een item",VLOOKUP(B140,Samenwerkingsverband!B:E,4,FALSE))</f>
        <v>Kies een item</v>
      </c>
      <c r="F140" s="65"/>
    </row>
    <row r="142" spans="2:6">
      <c r="B142" s="63" t="s">
        <v>97</v>
      </c>
      <c r="C142" s="63"/>
    </row>
    <row r="143" spans="2:6">
      <c r="B143" s="64" t="s">
        <v>76</v>
      </c>
      <c r="C143" s="64" t="s">
        <v>77</v>
      </c>
      <c r="D143" s="64" t="s">
        <v>78</v>
      </c>
      <c r="E143" s="64" t="s">
        <v>79</v>
      </c>
      <c r="F143" s="64" t="s">
        <v>80</v>
      </c>
    </row>
    <row r="144" spans="2:6">
      <c r="B144" s="65"/>
      <c r="C144" s="66" t="str">
        <f>IF(B144="","",VLOOKUP(B144,Samenwerkingsverband!B:E,4,FALSE))</f>
        <v/>
      </c>
      <c r="D144" s="65"/>
      <c r="E144" s="65" t="str">
        <f>IF(ISBLANK(B144),"Kies een item",VLOOKUP(B144,Samenwerkingsverband!B:E,4,FALSE))</f>
        <v>Kies een item</v>
      </c>
      <c r="F144" s="65"/>
    </row>
    <row r="145" spans="2:6">
      <c r="B145" s="65"/>
      <c r="C145" s="66" t="str">
        <f>IF(B145="","",VLOOKUP(B145,Samenwerkingsverband!B:C,2,FALSE))</f>
        <v/>
      </c>
      <c r="D145" s="65"/>
      <c r="E145" s="65" t="str">
        <f>IF(ISBLANK(B145),"Kies een item",VLOOKUP(B145,Samenwerkingsverband!B:E,4,FALSE))</f>
        <v>Kies een item</v>
      </c>
      <c r="F145" s="65"/>
    </row>
    <row r="146" spans="2:6">
      <c r="B146" s="65"/>
      <c r="C146" s="66" t="str">
        <f>IF(B146="","",VLOOKUP(B146,Samenwerkingsverband!B:C,2,FALSE))</f>
        <v/>
      </c>
      <c r="D146" s="65"/>
      <c r="E146" s="65" t="str">
        <f>IF(ISBLANK(B146),"Kies een item",VLOOKUP(B146,Samenwerkingsverband!B:E,4,FALSE))</f>
        <v>Kies een item</v>
      </c>
      <c r="F146" s="65"/>
    </row>
    <row r="147" spans="2:6">
      <c r="B147" s="65"/>
      <c r="C147" s="66" t="str">
        <f>IF(B147="","",VLOOKUP(B147,Samenwerkingsverband!B:C,2,FALSE))</f>
        <v/>
      </c>
      <c r="D147" s="65"/>
      <c r="E147" s="65" t="str">
        <f>IF(ISBLANK(B147),"Kies een item",VLOOKUP(B147,Samenwerkingsverband!B:E,4,FALSE))</f>
        <v>Kies een item</v>
      </c>
      <c r="F147" s="65"/>
    </row>
    <row r="148" spans="2:6">
      <c r="B148" s="65"/>
      <c r="C148" s="66" t="str">
        <f>IF(B148="","",VLOOKUP(B148,Samenwerkingsverband!B:C,2,FALSE))</f>
        <v/>
      </c>
      <c r="D148" s="65"/>
      <c r="E148" s="65" t="str">
        <f>IF(ISBLANK(B148),"Kies een item",VLOOKUP(B148,Samenwerkingsverband!B:E,4,FALSE))</f>
        <v>Kies een item</v>
      </c>
      <c r="F148" s="65"/>
    </row>
    <row r="149" spans="2:6" ht="21" customHeight="1"/>
    <row r="150" spans="2:6" ht="9.75" customHeight="1">
      <c r="B150" s="63" t="s">
        <v>98</v>
      </c>
      <c r="C150" s="63"/>
    </row>
    <row r="151" spans="2:6" ht="9.75" customHeight="1">
      <c r="B151" s="64" t="s">
        <v>76</v>
      </c>
      <c r="C151" s="64" t="s">
        <v>77</v>
      </c>
      <c r="D151" s="64" t="s">
        <v>78</v>
      </c>
      <c r="E151" s="64" t="s">
        <v>79</v>
      </c>
      <c r="F151" s="64" t="s">
        <v>80</v>
      </c>
    </row>
    <row r="152" spans="2:6" ht="9.75" customHeight="1">
      <c r="B152" s="65"/>
      <c r="C152" s="66" t="str">
        <f>IF(B152="","",VLOOKUP(B152,Samenwerkingsverband!B:E,4,FALSE))</f>
        <v/>
      </c>
      <c r="D152" s="65"/>
      <c r="E152" s="65" t="str">
        <f>IF(ISBLANK(B152),"Kies een item",VLOOKUP(B152,Samenwerkingsverband!B:E,4,FALSE))</f>
        <v>Kies een item</v>
      </c>
      <c r="F152" s="65"/>
    </row>
    <row r="153" spans="2:6" ht="9.75" customHeight="1">
      <c r="B153" s="65"/>
      <c r="C153" s="66" t="str">
        <f>IF(B153="","",VLOOKUP(B153,Samenwerkingsverband!B:C,2,FALSE))</f>
        <v/>
      </c>
      <c r="D153" s="65"/>
      <c r="E153" s="65" t="str">
        <f>IF(ISBLANK(B153),"Kies een item",VLOOKUP(B153,Samenwerkingsverband!B:E,4,FALSE))</f>
        <v>Kies een item</v>
      </c>
      <c r="F153" s="65"/>
    </row>
    <row r="154" spans="2:6" ht="9.75" customHeight="1">
      <c r="B154" s="65"/>
      <c r="C154" s="66" t="str">
        <f>IF(B154="","",VLOOKUP(B154,Samenwerkingsverband!B:C,2,FALSE))</f>
        <v/>
      </c>
      <c r="D154" s="65"/>
      <c r="E154" s="65" t="str">
        <f>IF(ISBLANK(B154),"Kies een item",VLOOKUP(B154,Samenwerkingsverband!B:E,4,FALSE))</f>
        <v>Kies een item</v>
      </c>
      <c r="F154" s="65"/>
    </row>
    <row r="155" spans="2:6" ht="9.75" customHeight="1">
      <c r="B155" s="65"/>
      <c r="C155" s="66" t="str">
        <f>IF(B155="","",VLOOKUP(B155,Samenwerkingsverband!B:C,2,FALSE))</f>
        <v/>
      </c>
      <c r="D155" s="65"/>
      <c r="E155" s="65" t="str">
        <f>IF(ISBLANK(B155),"Kies een item",VLOOKUP(B155,Samenwerkingsverband!B:E,4,FALSE))</f>
        <v>Kies een item</v>
      </c>
      <c r="F155" s="65"/>
    </row>
    <row r="156" spans="2:6" ht="9.75" customHeight="1">
      <c r="B156" s="65"/>
      <c r="C156" s="66" t="str">
        <f>IF(B156="","",VLOOKUP(B156,Samenwerkingsverband!B:C,2,FALSE))</f>
        <v/>
      </c>
      <c r="D156" s="65"/>
      <c r="E156" s="65" t="str">
        <f>IF(ISBLANK(B156),"Kies een item",VLOOKUP(B156,Samenwerkingsverband!B:E,4,FALSE))</f>
        <v>Kies een item</v>
      </c>
      <c r="F156" s="65"/>
    </row>
    <row r="158" spans="2:6" ht="9.75" customHeight="1">
      <c r="B158" s="63" t="s">
        <v>99</v>
      </c>
      <c r="C158" s="63"/>
    </row>
    <row r="159" spans="2:6" ht="9.75" customHeight="1">
      <c r="B159" s="64" t="s">
        <v>76</v>
      </c>
      <c r="C159" s="64" t="s">
        <v>77</v>
      </c>
      <c r="D159" s="64" t="s">
        <v>78</v>
      </c>
      <c r="E159" s="64" t="s">
        <v>79</v>
      </c>
      <c r="F159" s="64" t="s">
        <v>80</v>
      </c>
    </row>
    <row r="160" spans="2:6" ht="9.75" customHeight="1">
      <c r="B160" s="65"/>
      <c r="C160" s="66" t="str">
        <f>IF(B160="","",VLOOKUP(B160,Samenwerkingsverband!B:E,4,FALSE))</f>
        <v/>
      </c>
      <c r="D160" s="65"/>
      <c r="E160" s="65" t="str">
        <f>IF(ISBLANK(B160),"Kies een item",VLOOKUP(B160,Samenwerkingsverband!B:E,4,FALSE))</f>
        <v>Kies een item</v>
      </c>
      <c r="F160" s="65"/>
    </row>
    <row r="161" spans="2:6" ht="9.75" customHeight="1">
      <c r="B161" s="65"/>
      <c r="C161" s="66" t="str">
        <f>IF(B161="","",VLOOKUP(B161,Samenwerkingsverband!B:C,2,FALSE))</f>
        <v/>
      </c>
      <c r="D161" s="65"/>
      <c r="E161" s="65" t="str">
        <f>IF(ISBLANK(B161),"Kies een item",VLOOKUP(B161,Samenwerkingsverband!B:E,4,FALSE))</f>
        <v>Kies een item</v>
      </c>
      <c r="F161" s="65"/>
    </row>
    <row r="162" spans="2:6" ht="9.75" customHeight="1">
      <c r="B162" s="65"/>
      <c r="C162" s="66" t="str">
        <f>IF(B162="","",VLOOKUP(B162,Samenwerkingsverband!B:C,2,FALSE))</f>
        <v/>
      </c>
      <c r="D162" s="65"/>
      <c r="E162" s="65" t="str">
        <f>IF(ISBLANK(B162),"Kies een item",VLOOKUP(B162,Samenwerkingsverband!B:E,4,FALSE))</f>
        <v>Kies een item</v>
      </c>
      <c r="F162" s="65"/>
    </row>
    <row r="163" spans="2:6" ht="9.75" customHeight="1">
      <c r="B163" s="65"/>
      <c r="C163" s="66" t="str">
        <f>IF(B163="","",VLOOKUP(B163,Samenwerkingsverband!B:C,2,FALSE))</f>
        <v/>
      </c>
      <c r="D163" s="65"/>
      <c r="E163" s="65" t="str">
        <f>IF(ISBLANK(B163),"Kies een item",VLOOKUP(B163,Samenwerkingsverband!B:E,4,FALSE))</f>
        <v>Kies een item</v>
      </c>
      <c r="F163" s="65"/>
    </row>
    <row r="164" spans="2:6" ht="9.75" customHeight="1">
      <c r="B164" s="65"/>
      <c r="C164" s="66" t="str">
        <f>IF(B164="","",VLOOKUP(B164,Samenwerkingsverband!B:C,2,FALSE))</f>
        <v/>
      </c>
      <c r="D164" s="65"/>
      <c r="E164" s="65" t="str">
        <f>IF(ISBLANK(B164),"Kies een item",VLOOKUP(B164,Samenwerkingsverband!B:E,4,FALSE))</f>
        <v>Kies een item</v>
      </c>
      <c r="F164" s="65"/>
    </row>
    <row r="166" spans="2:6" ht="9.75" customHeight="1">
      <c r="B166" s="63" t="s">
        <v>100</v>
      </c>
      <c r="C166" s="63"/>
    </row>
    <row r="167" spans="2:6" ht="9.75" customHeight="1">
      <c r="B167" s="64" t="s">
        <v>76</v>
      </c>
      <c r="C167" s="64" t="s">
        <v>77</v>
      </c>
      <c r="D167" s="64" t="s">
        <v>78</v>
      </c>
      <c r="E167" s="64" t="s">
        <v>79</v>
      </c>
      <c r="F167" s="64" t="s">
        <v>80</v>
      </c>
    </row>
    <row r="168" spans="2:6" ht="9.75" customHeight="1">
      <c r="B168" s="65"/>
      <c r="C168" s="66" t="str">
        <f>IF(B168="","",VLOOKUP(B168,Samenwerkingsverband!B:E,4,FALSE))</f>
        <v/>
      </c>
      <c r="D168" s="65"/>
      <c r="E168" s="65" t="str">
        <f>IF(ISBLANK(B168),"Kies een item",VLOOKUP(B168,Samenwerkingsverband!B:E,4,FALSE))</f>
        <v>Kies een item</v>
      </c>
      <c r="F168" s="65"/>
    </row>
    <row r="169" spans="2:6" ht="9.75" customHeight="1">
      <c r="B169" s="65"/>
      <c r="C169" s="66" t="str">
        <f>IF(B169="","",VLOOKUP(B169,Samenwerkingsverband!B:C,2,FALSE))</f>
        <v/>
      </c>
      <c r="D169" s="65"/>
      <c r="E169" s="65" t="str">
        <f>IF(ISBLANK(B169),"Kies een item",VLOOKUP(B169,Samenwerkingsverband!B:E,4,FALSE))</f>
        <v>Kies een item</v>
      </c>
      <c r="F169" s="65"/>
    </row>
    <row r="170" spans="2:6" ht="9.75" customHeight="1">
      <c r="B170" s="65"/>
      <c r="C170" s="66" t="str">
        <f>IF(B170="","",VLOOKUP(B170,Samenwerkingsverband!B:C,2,FALSE))</f>
        <v/>
      </c>
      <c r="D170" s="65"/>
      <c r="E170" s="65" t="str">
        <f>IF(ISBLANK(B170),"Kies een item",VLOOKUP(B170,Samenwerkingsverband!B:E,4,FALSE))</f>
        <v>Kies een item</v>
      </c>
      <c r="F170" s="65"/>
    </row>
    <row r="171" spans="2:6" ht="9.75" customHeight="1">
      <c r="B171" s="65"/>
      <c r="C171" s="66" t="str">
        <f>IF(B171="","",VLOOKUP(B171,Samenwerkingsverband!B:C,2,FALSE))</f>
        <v/>
      </c>
      <c r="D171" s="65"/>
      <c r="E171" s="65" t="str">
        <f>IF(ISBLANK(B171),"Kies een item",VLOOKUP(B171,Samenwerkingsverband!B:E,4,FALSE))</f>
        <v>Kies een item</v>
      </c>
      <c r="F171" s="65"/>
    </row>
    <row r="172" spans="2:6" ht="9.75" customHeight="1">
      <c r="B172" s="65"/>
      <c r="C172" s="66" t="str">
        <f>IF(B172="","",VLOOKUP(B172,Samenwerkingsverband!B:C,2,FALSE))</f>
        <v/>
      </c>
      <c r="D172" s="65"/>
      <c r="E172" s="65" t="str">
        <f>IF(ISBLANK(B172),"Kies een item",VLOOKUP(B172,Samenwerkingsverband!B:E,4,FALSE))</f>
        <v>Kies een item</v>
      </c>
      <c r="F172" s="65"/>
    </row>
    <row r="174" spans="2:6" ht="9.75" customHeight="1">
      <c r="B174" s="63" t="s">
        <v>101</v>
      </c>
      <c r="C174" s="63"/>
    </row>
    <row r="175" spans="2:6" ht="9.75" customHeight="1">
      <c r="B175" s="64" t="s">
        <v>76</v>
      </c>
      <c r="C175" s="64" t="s">
        <v>77</v>
      </c>
      <c r="D175" s="64" t="s">
        <v>78</v>
      </c>
      <c r="E175" s="64" t="s">
        <v>79</v>
      </c>
      <c r="F175" s="64" t="s">
        <v>80</v>
      </c>
    </row>
    <row r="176" spans="2:6" ht="9.75" customHeight="1">
      <c r="B176" s="65"/>
      <c r="C176" s="66" t="str">
        <f>IF(B176="","",VLOOKUP(B176,Samenwerkingsverband!B:E,4,FALSE))</f>
        <v/>
      </c>
      <c r="D176" s="65"/>
      <c r="E176" s="65" t="str">
        <f>IF(ISBLANK(B176),"Kies een item",VLOOKUP(B176,Samenwerkingsverband!B:E,4,FALSE))</f>
        <v>Kies een item</v>
      </c>
      <c r="F176" s="65"/>
    </row>
    <row r="177" spans="2:6" ht="9.75" customHeight="1">
      <c r="B177" s="65"/>
      <c r="C177" s="66" t="str">
        <f>IF(B177="","",VLOOKUP(B177,Samenwerkingsverband!B:C,2,FALSE))</f>
        <v/>
      </c>
      <c r="D177" s="65"/>
      <c r="E177" s="65" t="str">
        <f>IF(ISBLANK(B177),"Kies een item",VLOOKUP(B177,Samenwerkingsverband!B:E,4,FALSE))</f>
        <v>Kies een item</v>
      </c>
      <c r="F177" s="65"/>
    </row>
    <row r="178" spans="2:6" ht="9.75" customHeight="1">
      <c r="B178" s="65"/>
      <c r="C178" s="66" t="str">
        <f>IF(B178="","",VLOOKUP(B178,Samenwerkingsverband!B:C,2,FALSE))</f>
        <v/>
      </c>
      <c r="D178" s="65"/>
      <c r="E178" s="65" t="str">
        <f>IF(ISBLANK(B178),"Kies een item",VLOOKUP(B178,Samenwerkingsverband!B:E,4,FALSE))</f>
        <v>Kies een item</v>
      </c>
      <c r="F178" s="65"/>
    </row>
    <row r="179" spans="2:6" ht="9.75" customHeight="1">
      <c r="B179" s="65"/>
      <c r="C179" s="66" t="str">
        <f>IF(B179="","",VLOOKUP(B179,Samenwerkingsverband!B:C,2,FALSE))</f>
        <v/>
      </c>
      <c r="D179" s="65"/>
      <c r="E179" s="65" t="str">
        <f>IF(ISBLANK(B179),"Kies een item",VLOOKUP(B179,Samenwerkingsverband!B:E,4,FALSE))</f>
        <v>Kies een item</v>
      </c>
      <c r="F179" s="65"/>
    </row>
    <row r="180" spans="2:6" ht="9.75" customHeight="1">
      <c r="B180" s="65"/>
      <c r="C180" s="66" t="str">
        <f>IF(B180="","",VLOOKUP(B180,Samenwerkingsverband!B:C,2,FALSE))</f>
        <v/>
      </c>
      <c r="D180" s="65"/>
      <c r="E180" s="65" t="str">
        <f>IF(ISBLANK(B180),"Kies een item",VLOOKUP(B180,Samenwerkingsverband!B:E,4,FALSE))</f>
        <v>Kies een item</v>
      </c>
      <c r="F180" s="65"/>
    </row>
    <row r="182" spans="2:6" ht="9.75" customHeight="1">
      <c r="B182" s="63" t="s">
        <v>102</v>
      </c>
      <c r="C182" s="63"/>
    </row>
    <row r="183" spans="2:6" ht="9.75" customHeight="1">
      <c r="B183" s="64" t="s">
        <v>76</v>
      </c>
      <c r="C183" s="64" t="s">
        <v>77</v>
      </c>
      <c r="D183" s="64" t="s">
        <v>78</v>
      </c>
      <c r="E183" s="64" t="s">
        <v>79</v>
      </c>
      <c r="F183" s="64" t="s">
        <v>80</v>
      </c>
    </row>
    <row r="184" spans="2:6" ht="9.75" customHeight="1">
      <c r="B184" s="65"/>
      <c r="C184" s="66" t="str">
        <f>IF(B184="","",VLOOKUP(B184,Samenwerkingsverband!B:E,4,FALSE))</f>
        <v/>
      </c>
      <c r="D184" s="65"/>
      <c r="E184" s="65" t="str">
        <f>IF(ISBLANK(B184),"Kies een item",VLOOKUP(B184,Samenwerkingsverband!B:E,4,FALSE))</f>
        <v>Kies een item</v>
      </c>
      <c r="F184" s="65"/>
    </row>
    <row r="185" spans="2:6" ht="9.75" customHeight="1">
      <c r="B185" s="65"/>
      <c r="C185" s="66" t="str">
        <f>IF(B185="","",VLOOKUP(B185,Samenwerkingsverband!B:C,2,FALSE))</f>
        <v/>
      </c>
      <c r="D185" s="65"/>
      <c r="E185" s="65" t="str">
        <f>IF(ISBLANK(B185),"Kies een item",VLOOKUP(B185,Samenwerkingsverband!B:E,4,FALSE))</f>
        <v>Kies een item</v>
      </c>
      <c r="F185" s="65"/>
    </row>
    <row r="186" spans="2:6" ht="9.75" customHeight="1">
      <c r="B186" s="65"/>
      <c r="C186" s="66" t="str">
        <f>IF(B186="","",VLOOKUP(B186,Samenwerkingsverband!B:C,2,FALSE))</f>
        <v/>
      </c>
      <c r="D186" s="65"/>
      <c r="E186" s="65" t="str">
        <f>IF(ISBLANK(B186),"Kies een item",VLOOKUP(B186,Samenwerkingsverband!B:E,4,FALSE))</f>
        <v>Kies een item</v>
      </c>
      <c r="F186" s="65"/>
    </row>
    <row r="187" spans="2:6" ht="9.75" customHeight="1">
      <c r="B187" s="65"/>
      <c r="C187" s="66" t="str">
        <f>IF(B187="","",VLOOKUP(B187,Samenwerkingsverband!B:C,2,FALSE))</f>
        <v/>
      </c>
      <c r="D187" s="65"/>
      <c r="E187" s="65" t="str">
        <f>IF(ISBLANK(B187),"Kies een item",VLOOKUP(B187,Samenwerkingsverband!B:E,4,FALSE))</f>
        <v>Kies een item</v>
      </c>
      <c r="F187" s="65"/>
    </row>
    <row r="188" spans="2:6" ht="9.75" customHeight="1">
      <c r="B188" s="65"/>
      <c r="C188" s="66" t="str">
        <f>IF(B188="","",VLOOKUP(B188,Samenwerkingsverband!B:C,2,FALSE))</f>
        <v/>
      </c>
      <c r="D188" s="65"/>
      <c r="E188" s="65" t="str">
        <f>IF(ISBLANK(B188),"Kies een item",VLOOKUP(B188,Samenwerkingsverband!B:E,4,FALSE))</f>
        <v>Kies een item</v>
      </c>
      <c r="F188" s="65"/>
    </row>
    <row r="190" spans="2:6" ht="9.75" customHeight="1">
      <c r="B190" s="63" t="s">
        <v>103</v>
      </c>
      <c r="C190" s="63"/>
    </row>
    <row r="191" spans="2:6" ht="9.75" customHeight="1">
      <c r="B191" s="64" t="s">
        <v>76</v>
      </c>
      <c r="C191" s="64" t="s">
        <v>77</v>
      </c>
      <c r="D191" s="64" t="s">
        <v>78</v>
      </c>
      <c r="E191" s="64" t="s">
        <v>79</v>
      </c>
      <c r="F191" s="64" t="s">
        <v>80</v>
      </c>
    </row>
    <row r="192" spans="2:6" ht="9.75" customHeight="1">
      <c r="B192" s="65"/>
      <c r="C192" s="66" t="str">
        <f>IF(B192="","",VLOOKUP(B192,Samenwerkingsverband!B:E,4,FALSE))</f>
        <v/>
      </c>
      <c r="D192" s="65"/>
      <c r="E192" s="65" t="str">
        <f>IF(ISBLANK(B192),"Kies een item",VLOOKUP(B192,Samenwerkingsverband!B:E,4,FALSE))</f>
        <v>Kies een item</v>
      </c>
      <c r="F192" s="65"/>
    </row>
    <row r="193" spans="2:6" ht="9.75" customHeight="1">
      <c r="B193" s="65"/>
      <c r="C193" s="66" t="str">
        <f>IF(B193="","",VLOOKUP(B193,Samenwerkingsverband!B:C,2,FALSE))</f>
        <v/>
      </c>
      <c r="D193" s="65"/>
      <c r="E193" s="65" t="str">
        <f>IF(ISBLANK(B193),"Kies een item",VLOOKUP(B193,Samenwerkingsverband!B:E,4,FALSE))</f>
        <v>Kies een item</v>
      </c>
      <c r="F193" s="65"/>
    </row>
    <row r="194" spans="2:6" ht="9.75" customHeight="1">
      <c r="B194" s="65"/>
      <c r="C194" s="66" t="str">
        <f>IF(B194="","",VLOOKUP(B194,Samenwerkingsverband!B:C,2,FALSE))</f>
        <v/>
      </c>
      <c r="D194" s="65"/>
      <c r="E194" s="65" t="str">
        <f>IF(ISBLANK(B194),"Kies een item",VLOOKUP(B194,Samenwerkingsverband!B:E,4,FALSE))</f>
        <v>Kies een item</v>
      </c>
      <c r="F194" s="65"/>
    </row>
    <row r="195" spans="2:6" ht="9.75" customHeight="1">
      <c r="B195" s="65"/>
      <c r="C195" s="66" t="str">
        <f>IF(B195="","",VLOOKUP(B195,Samenwerkingsverband!B:C,2,FALSE))</f>
        <v/>
      </c>
      <c r="D195" s="65"/>
      <c r="E195" s="65" t="str">
        <f>IF(ISBLANK(B195),"Kies een item",VLOOKUP(B195,Samenwerkingsverband!B:E,4,FALSE))</f>
        <v>Kies een item</v>
      </c>
      <c r="F195" s="65"/>
    </row>
    <row r="196" spans="2:6" ht="9.75" customHeight="1">
      <c r="B196" s="65"/>
      <c r="C196" s="66" t="str">
        <f>IF(B196="","",VLOOKUP(B196,Samenwerkingsverband!B:C,2,FALSE))</f>
        <v/>
      </c>
      <c r="D196" s="65"/>
      <c r="E196" s="65" t="str">
        <f>IF(ISBLANK(B196),"Kies een item",VLOOKUP(B196,Samenwerkingsverband!B:E,4,FALSE))</f>
        <v>Kies een item</v>
      </c>
      <c r="F196" s="65"/>
    </row>
    <row r="198" spans="2:6" ht="9.75" customHeight="1">
      <c r="B198" s="63" t="s">
        <v>104</v>
      </c>
      <c r="C198" s="63"/>
    </row>
    <row r="199" spans="2:6" ht="9.75" customHeight="1">
      <c r="B199" s="64" t="s">
        <v>76</v>
      </c>
      <c r="C199" s="64" t="s">
        <v>77</v>
      </c>
      <c r="D199" s="64" t="s">
        <v>78</v>
      </c>
      <c r="E199" s="64" t="s">
        <v>79</v>
      </c>
      <c r="F199" s="64" t="s">
        <v>80</v>
      </c>
    </row>
    <row r="200" spans="2:6" ht="9.75" customHeight="1">
      <c r="B200" s="65"/>
      <c r="C200" s="66" t="str">
        <f>IF(B200="","",VLOOKUP(B200,Samenwerkingsverband!B:E,4,FALSE))</f>
        <v/>
      </c>
      <c r="D200" s="65"/>
      <c r="E200" s="65" t="str">
        <f>IF(ISBLANK(B200),"Kies een item",VLOOKUP(B200,Samenwerkingsverband!B:E,4,FALSE))</f>
        <v>Kies een item</v>
      </c>
      <c r="F200" s="65"/>
    </row>
    <row r="201" spans="2:6" ht="9.75" customHeight="1">
      <c r="B201" s="65"/>
      <c r="C201" s="66" t="str">
        <f>IF(B201="","",VLOOKUP(B201,Samenwerkingsverband!B:C,2,FALSE))</f>
        <v/>
      </c>
      <c r="D201" s="65"/>
      <c r="E201" s="65" t="str">
        <f>IF(ISBLANK(B201),"Kies een item",VLOOKUP(B201,Samenwerkingsverband!B:E,4,FALSE))</f>
        <v>Kies een item</v>
      </c>
      <c r="F201" s="65"/>
    </row>
    <row r="202" spans="2:6" ht="9.75" customHeight="1">
      <c r="B202" s="65"/>
      <c r="C202" s="66" t="str">
        <f>IF(B202="","",VLOOKUP(B202,Samenwerkingsverband!B:C,2,FALSE))</f>
        <v/>
      </c>
      <c r="D202" s="65"/>
      <c r="E202" s="65" t="str">
        <f>IF(ISBLANK(B202),"Kies een item",VLOOKUP(B202,Samenwerkingsverband!B:E,4,FALSE))</f>
        <v>Kies een item</v>
      </c>
      <c r="F202" s="65"/>
    </row>
    <row r="203" spans="2:6" ht="9.75" customHeight="1">
      <c r="B203" s="65"/>
      <c r="C203" s="66" t="str">
        <f>IF(B203="","",VLOOKUP(B203,Samenwerkingsverband!B:C,2,FALSE))</f>
        <v/>
      </c>
      <c r="D203" s="65"/>
      <c r="E203" s="65" t="str">
        <f>IF(ISBLANK(B203),"Kies een item",VLOOKUP(B203,Samenwerkingsverband!B:E,4,FALSE))</f>
        <v>Kies een item</v>
      </c>
      <c r="F203" s="65"/>
    </row>
    <row r="204" spans="2:6" ht="9.75" customHeight="1">
      <c r="B204" s="65"/>
      <c r="C204" s="66" t="str">
        <f>IF(B204="","",VLOOKUP(B204,Samenwerkingsverband!B:C,2,FALSE))</f>
        <v/>
      </c>
      <c r="D204" s="65"/>
      <c r="E204" s="65" t="str">
        <f>IF(ISBLANK(B204),"Kies een item",VLOOKUP(B204,Samenwerkingsverband!B:E,4,FALSE))</f>
        <v>Kies een item</v>
      </c>
      <c r="F204" s="65"/>
    </row>
    <row r="206" spans="2:6">
      <c r="B206" s="63" t="s">
        <v>105</v>
      </c>
      <c r="C206" s="63"/>
    </row>
    <row r="207" spans="2:6">
      <c r="B207" s="64" t="s">
        <v>76</v>
      </c>
      <c r="C207" s="64" t="s">
        <v>77</v>
      </c>
      <c r="D207" s="64" t="s">
        <v>78</v>
      </c>
      <c r="E207" s="64" t="s">
        <v>79</v>
      </c>
      <c r="F207" s="64" t="s">
        <v>80</v>
      </c>
    </row>
    <row r="208" spans="2:6">
      <c r="B208" s="65"/>
      <c r="C208" s="66" t="str">
        <f>IF(B208="","",VLOOKUP(B208,Samenwerkingsverband!B:C,2,FALSE))</f>
        <v/>
      </c>
      <c r="D208" s="65"/>
      <c r="E208" s="65" t="str">
        <f>IF(ISBLANK(B208),"Kies een item",VLOOKUP(B208,Samenwerkingsverband!B:E,4,FALSE))</f>
        <v>Kies een item</v>
      </c>
      <c r="F208" s="65"/>
    </row>
    <row r="209" spans="2:6">
      <c r="B209" s="65"/>
      <c r="C209" s="66" t="str">
        <f>IF(B209="","",VLOOKUP(B209,Samenwerkingsverband!B:C,2,FALSE))</f>
        <v/>
      </c>
      <c r="D209" s="65"/>
      <c r="E209" s="65" t="str">
        <f>IF(ISBLANK(B209),"Kies een item",VLOOKUP(B209,Samenwerkingsverband!B:E,4,FALSE))</f>
        <v>Kies een item</v>
      </c>
      <c r="F209" s="65"/>
    </row>
    <row r="210" spans="2:6">
      <c r="B210" s="65"/>
      <c r="C210" s="66" t="str">
        <f>IF(B210="","",VLOOKUP(B210,Samenwerkingsverband!B:C,2,FALSE))</f>
        <v/>
      </c>
      <c r="D210" s="65"/>
      <c r="E210" s="65" t="str">
        <f>IF(ISBLANK(B210),"Kies een item",VLOOKUP(B210,Samenwerkingsverband!B:E,4,FALSE))</f>
        <v>Kies een item</v>
      </c>
      <c r="F210" s="65"/>
    </row>
    <row r="211" spans="2:6">
      <c r="B211" s="65"/>
      <c r="C211" s="66" t="str">
        <f>IF(B211="","",VLOOKUP(B211,Samenwerkingsverband!B:C,2,FALSE))</f>
        <v/>
      </c>
      <c r="D211" s="65"/>
      <c r="E211" s="65" t="str">
        <f>IF(ISBLANK(B211),"Kies een item",VLOOKUP(B211,Samenwerkingsverband!B:E,4,FALSE))</f>
        <v>Kies een item</v>
      </c>
      <c r="F211" s="65"/>
    </row>
    <row r="212" spans="2:6">
      <c r="B212" s="65"/>
      <c r="C212" s="66" t="str">
        <f>IF(B212="","",VLOOKUP(B212,Samenwerkingsverband!B:C,2,FALSE))</f>
        <v/>
      </c>
      <c r="D212" s="65"/>
      <c r="E212" s="65" t="str">
        <f>IF(ISBLANK(B212),"Kies een item",VLOOKUP(B212,Samenwerkingsverband!B:E,4,FALSE))</f>
        <v>Kies een item</v>
      </c>
      <c r="F212" s="65"/>
    </row>
    <row r="214" spans="2:6">
      <c r="B214" s="63" t="s">
        <v>106</v>
      </c>
      <c r="C214" s="63"/>
    </row>
    <row r="215" spans="2:6">
      <c r="B215" s="64" t="s">
        <v>76</v>
      </c>
      <c r="C215" s="64" t="s">
        <v>77</v>
      </c>
      <c r="D215" s="64" t="s">
        <v>78</v>
      </c>
      <c r="E215" s="64" t="s">
        <v>79</v>
      </c>
      <c r="F215" s="64" t="s">
        <v>80</v>
      </c>
    </row>
    <row r="216" spans="2:6">
      <c r="B216" s="65"/>
      <c r="C216" s="66" t="str">
        <f>IF(B216="","",VLOOKUP(B216,Samenwerkingsverband!B:C,2,FALSE))</f>
        <v/>
      </c>
      <c r="D216" s="65"/>
      <c r="E216" s="65" t="str">
        <f>IF(ISBLANK(B216),"Kies een item",VLOOKUP(B216,Samenwerkingsverband!B:E,4,FALSE))</f>
        <v>Kies een item</v>
      </c>
      <c r="F216" s="65"/>
    </row>
    <row r="217" spans="2:6">
      <c r="B217" s="65"/>
      <c r="C217" s="66" t="str">
        <f>IF(B217="","",VLOOKUP(B217,Samenwerkingsverband!B:C,2,FALSE))</f>
        <v/>
      </c>
      <c r="D217" s="65"/>
      <c r="E217" s="65" t="str">
        <f>IF(ISBLANK(B217),"Kies een item",VLOOKUP(B217,Samenwerkingsverband!B:E,4,FALSE))</f>
        <v>Kies een item</v>
      </c>
      <c r="F217" s="65"/>
    </row>
    <row r="218" spans="2:6">
      <c r="B218" s="65"/>
      <c r="C218" s="66" t="str">
        <f>IF(B218="","",VLOOKUP(B218,Samenwerkingsverband!B:C,2,FALSE))</f>
        <v/>
      </c>
      <c r="D218" s="65"/>
      <c r="E218" s="65" t="str">
        <f>IF(ISBLANK(B218),"Kies een item",VLOOKUP(B218,Samenwerkingsverband!B:E,4,FALSE))</f>
        <v>Kies een item</v>
      </c>
      <c r="F218" s="65"/>
    </row>
    <row r="219" spans="2:6">
      <c r="B219" s="65"/>
      <c r="C219" s="66" t="str">
        <f>IF(B219="","",VLOOKUP(B219,Samenwerkingsverband!B:C,2,FALSE))</f>
        <v/>
      </c>
      <c r="D219" s="65"/>
      <c r="E219" s="65" t="str">
        <f>IF(ISBLANK(B219),"Kies een item",VLOOKUP(B219,Samenwerkingsverband!B:E,4,FALSE))</f>
        <v>Kies een item</v>
      </c>
      <c r="F219" s="65"/>
    </row>
    <row r="220" spans="2:6">
      <c r="B220" s="65"/>
      <c r="C220" s="66" t="str">
        <f>IF(B220="","",VLOOKUP(B220,Samenwerkingsverband!B:C,2,FALSE))</f>
        <v/>
      </c>
      <c r="D220" s="65"/>
      <c r="E220" s="65" t="str">
        <f>IF(ISBLANK(B220),"Kies een item",VLOOKUP(B220,Samenwerkingsverband!B:E,4,FALSE))</f>
        <v>Kies een item</v>
      </c>
      <c r="F220" s="65"/>
    </row>
    <row r="222" spans="2:6">
      <c r="B222" s="63" t="s">
        <v>107</v>
      </c>
      <c r="C222" s="63"/>
    </row>
    <row r="223" spans="2:6">
      <c r="B223" s="64" t="s">
        <v>76</v>
      </c>
      <c r="C223" s="64" t="s">
        <v>77</v>
      </c>
      <c r="D223" s="64" t="s">
        <v>78</v>
      </c>
      <c r="E223" s="64" t="s">
        <v>79</v>
      </c>
      <c r="F223" s="64" t="s">
        <v>80</v>
      </c>
    </row>
    <row r="224" spans="2:6">
      <c r="B224" s="65"/>
      <c r="C224" s="66" t="str">
        <f>IF(B224="","",VLOOKUP(B224,Samenwerkingsverband!B:C,2,FALSE))</f>
        <v/>
      </c>
      <c r="D224" s="65"/>
      <c r="E224" s="65" t="str">
        <f>IF(ISBLANK(B224),"Kies een item",VLOOKUP(B224,Samenwerkingsverband!B:E,4,FALSE))</f>
        <v>Kies een item</v>
      </c>
      <c r="F224" s="65"/>
    </row>
    <row r="225" spans="2:6">
      <c r="B225" s="65"/>
      <c r="C225" s="66" t="str">
        <f>IF(B225="","",VLOOKUP(B225,Samenwerkingsverband!B:C,2,FALSE))</f>
        <v/>
      </c>
      <c r="D225" s="65"/>
      <c r="E225" s="65" t="str">
        <f>IF(ISBLANK(B225),"Kies een item",VLOOKUP(B225,Samenwerkingsverband!B:E,4,FALSE))</f>
        <v>Kies een item</v>
      </c>
      <c r="F225" s="65"/>
    </row>
    <row r="226" spans="2:6">
      <c r="B226" s="65"/>
      <c r="C226" s="66" t="str">
        <f>IF(B226="","",VLOOKUP(B226,Samenwerkingsverband!B:C,2,FALSE))</f>
        <v/>
      </c>
      <c r="D226" s="65"/>
      <c r="E226" s="65" t="str">
        <f>IF(ISBLANK(B226),"Kies een item",VLOOKUP(B226,Samenwerkingsverband!B:E,4,FALSE))</f>
        <v>Kies een item</v>
      </c>
      <c r="F226" s="65"/>
    </row>
    <row r="227" spans="2:6">
      <c r="B227" s="65"/>
      <c r="C227" s="66" t="str">
        <f>IF(B227="","",VLOOKUP(B227,Samenwerkingsverband!B:C,2,FALSE))</f>
        <v/>
      </c>
      <c r="D227" s="65"/>
      <c r="E227" s="65" t="str">
        <f>IF(ISBLANK(B227),"Kies een item",VLOOKUP(B227,Samenwerkingsverband!B:E,4,FALSE))</f>
        <v>Kies een item</v>
      </c>
      <c r="F227" s="65"/>
    </row>
    <row r="228" spans="2:6">
      <c r="B228" s="65"/>
      <c r="C228" s="66" t="str">
        <f>IF(B228="","",VLOOKUP(B228,Samenwerkingsverband!B:C,2,FALSE))</f>
        <v/>
      </c>
      <c r="D228" s="65"/>
      <c r="E228" s="65" t="str">
        <f>IF(ISBLANK(B228),"Kies een item",VLOOKUP(B228,Samenwerkingsverband!B:E,4,FALSE))</f>
        <v>Kies een item</v>
      </c>
      <c r="F228" s="65"/>
    </row>
    <row r="230" spans="2:6">
      <c r="B230" s="63" t="s">
        <v>108</v>
      </c>
      <c r="C230" s="63"/>
    </row>
    <row r="231" spans="2:6">
      <c r="B231" s="64" t="s">
        <v>76</v>
      </c>
      <c r="C231" s="64" t="s">
        <v>77</v>
      </c>
      <c r="D231" s="64" t="s">
        <v>78</v>
      </c>
      <c r="E231" s="64" t="s">
        <v>79</v>
      </c>
      <c r="F231" s="64" t="s">
        <v>80</v>
      </c>
    </row>
    <row r="232" spans="2:6">
      <c r="B232" s="65"/>
      <c r="C232" s="66" t="str">
        <f>IF(B232="","",VLOOKUP(B232,Samenwerkingsverband!B:C,2,FALSE))</f>
        <v/>
      </c>
      <c r="D232" s="65"/>
      <c r="E232" s="65" t="str">
        <f>IF(ISBLANK(B232),"Kies een item",VLOOKUP(B232,Samenwerkingsverband!B:E,4,FALSE))</f>
        <v>Kies een item</v>
      </c>
      <c r="F232" s="65"/>
    </row>
    <row r="233" spans="2:6">
      <c r="B233" s="65"/>
      <c r="C233" s="66" t="str">
        <f>IF(B233="","",VLOOKUP(B233,Samenwerkingsverband!B:C,2,FALSE))</f>
        <v/>
      </c>
      <c r="D233" s="65"/>
      <c r="E233" s="65" t="str">
        <f>IF(ISBLANK(B233),"Kies een item",VLOOKUP(B233,Samenwerkingsverband!B:E,4,FALSE))</f>
        <v>Kies een item</v>
      </c>
      <c r="F233" s="65"/>
    </row>
    <row r="234" spans="2:6">
      <c r="B234" s="65"/>
      <c r="C234" s="66" t="str">
        <f>IF(B234="","",VLOOKUP(B234,Samenwerkingsverband!B:C,2,FALSE))</f>
        <v/>
      </c>
      <c r="D234" s="65"/>
      <c r="E234" s="65" t="str">
        <f>IF(ISBLANK(B234),"Kies een item",VLOOKUP(B234,Samenwerkingsverband!B:E,4,FALSE))</f>
        <v>Kies een item</v>
      </c>
      <c r="F234" s="65"/>
    </row>
    <row r="235" spans="2:6">
      <c r="B235" s="65"/>
      <c r="C235" s="66" t="str">
        <f>IF(B235="","",VLOOKUP(B235,Samenwerkingsverband!B:C,2,FALSE))</f>
        <v/>
      </c>
      <c r="D235" s="65"/>
      <c r="E235" s="65" t="str">
        <f>IF(ISBLANK(B235),"Kies een item",VLOOKUP(B235,Samenwerkingsverband!B:E,4,FALSE))</f>
        <v>Kies een item</v>
      </c>
      <c r="F235" s="65"/>
    </row>
    <row r="236" spans="2:6">
      <c r="B236" s="65"/>
      <c r="C236" s="66" t="str">
        <f>IF(B236="","",VLOOKUP(B236,Samenwerkingsverband!B:C,2,FALSE))</f>
        <v/>
      </c>
      <c r="D236" s="65"/>
      <c r="E236" s="65" t="str">
        <f>IF(ISBLANK(B236),"Kies een item",VLOOKUP(B236,Samenwerkingsverband!B:E,4,FALSE))</f>
        <v>Kies een item</v>
      </c>
      <c r="F236" s="65"/>
    </row>
    <row r="238" spans="2:6">
      <c r="B238" s="63" t="s">
        <v>109</v>
      </c>
      <c r="C238" s="63"/>
    </row>
    <row r="239" spans="2:6">
      <c r="B239" s="64" t="s">
        <v>76</v>
      </c>
      <c r="C239" s="64" t="s">
        <v>77</v>
      </c>
      <c r="D239" s="64" t="s">
        <v>78</v>
      </c>
      <c r="E239" s="64" t="s">
        <v>79</v>
      </c>
      <c r="F239" s="64" t="s">
        <v>80</v>
      </c>
    </row>
    <row r="240" spans="2:6">
      <c r="B240" s="65"/>
      <c r="C240" s="66" t="str">
        <f>IF(B240="","",VLOOKUP(B240,Samenwerkingsverband!B:C,2,FALSE))</f>
        <v/>
      </c>
      <c r="D240" s="65"/>
      <c r="E240" s="65" t="str">
        <f>IF(ISBLANK(B240),"Kies een item",VLOOKUP(B240,Samenwerkingsverband!B:E,4,FALSE))</f>
        <v>Kies een item</v>
      </c>
      <c r="F240" s="65"/>
    </row>
    <row r="241" spans="2:6">
      <c r="B241" s="65"/>
      <c r="C241" s="66" t="str">
        <f>IF(B241="","",VLOOKUP(B241,Samenwerkingsverband!B:C,2,FALSE))</f>
        <v/>
      </c>
      <c r="D241" s="65"/>
      <c r="E241" s="65" t="str">
        <f>IF(ISBLANK(B241),"Kies een item",VLOOKUP(B241,Samenwerkingsverband!B:E,4,FALSE))</f>
        <v>Kies een item</v>
      </c>
      <c r="F241" s="65"/>
    </row>
    <row r="242" spans="2:6">
      <c r="B242" s="65"/>
      <c r="C242" s="66" t="str">
        <f>IF(B242="","",VLOOKUP(B242,Samenwerkingsverband!B:C,2,FALSE))</f>
        <v/>
      </c>
      <c r="D242" s="65"/>
      <c r="E242" s="65" t="str">
        <f>IF(ISBLANK(B242),"Kies een item",VLOOKUP(B242,Samenwerkingsverband!B:E,4,FALSE))</f>
        <v>Kies een item</v>
      </c>
      <c r="F242" s="65"/>
    </row>
    <row r="243" spans="2:6">
      <c r="B243" s="65"/>
      <c r="C243" s="66" t="str">
        <f>IF(B243="","",VLOOKUP(B243,Samenwerkingsverband!B:C,2,FALSE))</f>
        <v/>
      </c>
      <c r="D243" s="65"/>
      <c r="E243" s="65" t="str">
        <f>IF(ISBLANK(B243),"Kies een item",VLOOKUP(B243,Samenwerkingsverband!B:E,4,FALSE))</f>
        <v>Kies een item</v>
      </c>
      <c r="F243" s="65"/>
    </row>
    <row r="244" spans="2:6">
      <c r="B244" s="65"/>
      <c r="C244" s="66" t="str">
        <f>IF(B244="","",VLOOKUP(B244,Samenwerkingsverband!B:C,2,FALSE))</f>
        <v/>
      </c>
      <c r="D244" s="65"/>
      <c r="E244" s="65" t="str">
        <f>IF(ISBLANK(B244),"Kies een item",VLOOKUP(B244,Samenwerkingsverband!B:E,4,FALSE))</f>
        <v>Kies een item</v>
      </c>
      <c r="F244" s="65"/>
    </row>
    <row r="246" spans="2:6">
      <c r="B246" s="63" t="s">
        <v>110</v>
      </c>
      <c r="C246" s="63"/>
    </row>
    <row r="247" spans="2:6">
      <c r="B247" s="64" t="s">
        <v>76</v>
      </c>
      <c r="C247" s="64" t="s">
        <v>77</v>
      </c>
      <c r="D247" s="64" t="s">
        <v>78</v>
      </c>
      <c r="E247" s="64" t="s">
        <v>79</v>
      </c>
      <c r="F247" s="64" t="s">
        <v>80</v>
      </c>
    </row>
    <row r="248" spans="2:6">
      <c r="B248" s="65"/>
      <c r="C248" s="66" t="str">
        <f>IF(B248="","",VLOOKUP(B248,Samenwerkingsverband!B:C,2,FALSE))</f>
        <v/>
      </c>
      <c r="D248" s="65"/>
      <c r="E248" s="65" t="str">
        <f>IF(ISBLANK(B248),"Kies een item",VLOOKUP(B248,Samenwerkingsverband!B:E,4,FALSE))</f>
        <v>Kies een item</v>
      </c>
      <c r="F248" s="65"/>
    </row>
    <row r="249" spans="2:6">
      <c r="B249" s="65"/>
      <c r="C249" s="66" t="str">
        <f>IF(B249="","",VLOOKUP(B249,Samenwerkingsverband!B:C,2,FALSE))</f>
        <v/>
      </c>
      <c r="D249" s="65"/>
      <c r="E249" s="65" t="str">
        <f>IF(ISBLANK(B249),"Kies een item",VLOOKUP(B249,Samenwerkingsverband!B:E,4,FALSE))</f>
        <v>Kies een item</v>
      </c>
      <c r="F249" s="65"/>
    </row>
    <row r="250" spans="2:6">
      <c r="B250" s="65"/>
      <c r="C250" s="66" t="str">
        <f>IF(B250="","",VLOOKUP(B250,Samenwerkingsverband!B:C,2,FALSE))</f>
        <v/>
      </c>
      <c r="D250" s="65"/>
      <c r="E250" s="65" t="str">
        <f>IF(ISBLANK(B250),"Kies een item",VLOOKUP(B250,Samenwerkingsverband!B:E,4,FALSE))</f>
        <v>Kies een item</v>
      </c>
      <c r="F250" s="65"/>
    </row>
    <row r="251" spans="2:6">
      <c r="B251" s="65"/>
      <c r="C251" s="66" t="str">
        <f>IF(B251="","",VLOOKUP(B251,Samenwerkingsverband!B:C,2,FALSE))</f>
        <v/>
      </c>
      <c r="D251" s="65"/>
      <c r="E251" s="65" t="str">
        <f>IF(ISBLANK(B251),"Kies een item",VLOOKUP(B251,Samenwerkingsverband!B:E,4,FALSE))</f>
        <v>Kies een item</v>
      </c>
      <c r="F251" s="65"/>
    </row>
    <row r="252" spans="2:6">
      <c r="B252" s="65"/>
      <c r="C252" s="66" t="str">
        <f>IF(B252="","",VLOOKUP(B252,Samenwerkingsverband!B:C,2,FALSE))</f>
        <v/>
      </c>
      <c r="D252" s="65"/>
      <c r="E252" s="65" t="str">
        <f>IF(ISBLANK(B252),"Kies een item",VLOOKUP(B252,Samenwerkingsverband!B:E,4,FALSE))</f>
        <v>Kies een item</v>
      </c>
      <c r="F252" s="65"/>
    </row>
    <row r="254" spans="2:6">
      <c r="B254" s="63" t="s">
        <v>111</v>
      </c>
      <c r="C254" s="63"/>
    </row>
    <row r="255" spans="2:6">
      <c r="B255" s="64" t="s">
        <v>76</v>
      </c>
      <c r="C255" s="64" t="s">
        <v>77</v>
      </c>
      <c r="D255" s="64" t="s">
        <v>78</v>
      </c>
      <c r="E255" s="64" t="s">
        <v>79</v>
      </c>
      <c r="F255" s="64" t="s">
        <v>80</v>
      </c>
    </row>
    <row r="256" spans="2:6">
      <c r="B256" s="65"/>
      <c r="C256" s="66" t="str">
        <f>IF(B256="","",VLOOKUP(B256,Samenwerkingsverband!B:C,2,FALSE))</f>
        <v/>
      </c>
      <c r="D256" s="65"/>
      <c r="E256" s="65" t="str">
        <f>IF(ISBLANK(B256),"Kies een item",VLOOKUP(B256,Samenwerkingsverband!B:E,4,FALSE))</f>
        <v>Kies een item</v>
      </c>
      <c r="F256" s="65"/>
    </row>
    <row r="257" spans="2:6">
      <c r="B257" s="65"/>
      <c r="C257" s="66" t="str">
        <f>IF(B257="","",VLOOKUP(B257,Samenwerkingsverband!B:C,2,FALSE))</f>
        <v/>
      </c>
      <c r="D257" s="65"/>
      <c r="E257" s="65" t="str">
        <f>IF(ISBLANK(B257),"Kies een item",VLOOKUP(B257,Samenwerkingsverband!B:E,4,FALSE))</f>
        <v>Kies een item</v>
      </c>
      <c r="F257" s="65"/>
    </row>
    <row r="258" spans="2:6">
      <c r="B258" s="65"/>
      <c r="C258" s="66" t="str">
        <f>IF(B258="","",VLOOKUP(B258,Samenwerkingsverband!B:C,2,FALSE))</f>
        <v/>
      </c>
      <c r="D258" s="65"/>
      <c r="E258" s="65" t="str">
        <f>IF(ISBLANK(B258),"Kies een item",VLOOKUP(B258,Samenwerkingsverband!B:E,4,FALSE))</f>
        <v>Kies een item</v>
      </c>
      <c r="F258" s="65"/>
    </row>
    <row r="259" spans="2:6">
      <c r="B259" s="65"/>
      <c r="C259" s="66" t="str">
        <f>IF(B259="","",VLOOKUP(B259,Samenwerkingsverband!B:C,2,FALSE))</f>
        <v/>
      </c>
      <c r="D259" s="65"/>
      <c r="E259" s="65" t="str">
        <f>IF(ISBLANK(B259),"Kies een item",VLOOKUP(B259,Samenwerkingsverband!B:E,4,FALSE))</f>
        <v>Kies een item</v>
      </c>
      <c r="F259" s="65"/>
    </row>
    <row r="260" spans="2:6">
      <c r="B260" s="65"/>
      <c r="C260" s="66" t="str">
        <f>IF(B260="","",VLOOKUP(B260,Samenwerkingsverband!B:C,2,FALSE))</f>
        <v/>
      </c>
      <c r="D260" s="65"/>
      <c r="E260" s="65" t="str">
        <f>IF(ISBLANK(B260),"Kies een item",VLOOKUP(B260,Samenwerkingsverband!B:E,4,FALSE))</f>
        <v>Kies een item</v>
      </c>
      <c r="F260" s="65"/>
    </row>
    <row r="262" spans="2:6">
      <c r="B262" s="63" t="s">
        <v>112</v>
      </c>
      <c r="C262" s="63"/>
    </row>
    <row r="263" spans="2:6">
      <c r="B263" s="64" t="s">
        <v>76</v>
      </c>
      <c r="C263" s="64" t="s">
        <v>77</v>
      </c>
      <c r="D263" s="64" t="s">
        <v>78</v>
      </c>
      <c r="E263" s="64" t="s">
        <v>79</v>
      </c>
      <c r="F263" s="64" t="s">
        <v>80</v>
      </c>
    </row>
    <row r="264" spans="2:6">
      <c r="B264" s="65"/>
      <c r="C264" s="66" t="str">
        <f>IF(B264="","",VLOOKUP(B264,Samenwerkingsverband!B:C,2,FALSE))</f>
        <v/>
      </c>
      <c r="D264" s="65"/>
      <c r="E264" s="65" t="str">
        <f>IF(ISBLANK(B264),"Kies een item",VLOOKUP(B264,Samenwerkingsverband!B:E,4,FALSE))</f>
        <v>Kies een item</v>
      </c>
      <c r="F264" s="65"/>
    </row>
    <row r="265" spans="2:6">
      <c r="B265" s="65"/>
      <c r="C265" s="66" t="str">
        <f>IF(B265="","",VLOOKUP(B265,Samenwerkingsverband!B:C,2,FALSE))</f>
        <v/>
      </c>
      <c r="D265" s="65"/>
      <c r="E265" s="65" t="str">
        <f>IF(ISBLANK(B265),"Kies een item",VLOOKUP(B265,Samenwerkingsverband!B:E,4,FALSE))</f>
        <v>Kies een item</v>
      </c>
      <c r="F265" s="65"/>
    </row>
    <row r="266" spans="2:6">
      <c r="B266" s="65"/>
      <c r="C266" s="66" t="str">
        <f>IF(B266="","",VLOOKUP(B266,Samenwerkingsverband!B:C,2,FALSE))</f>
        <v/>
      </c>
      <c r="D266" s="65"/>
      <c r="E266" s="65" t="str">
        <f>IF(ISBLANK(B266),"Kies een item",VLOOKUP(B266,Samenwerkingsverband!B:E,4,FALSE))</f>
        <v>Kies een item</v>
      </c>
      <c r="F266" s="65"/>
    </row>
    <row r="267" spans="2:6">
      <c r="B267" s="65"/>
      <c r="C267" s="66" t="str">
        <f>IF(B267="","",VLOOKUP(B267,Samenwerkingsverband!B:C,2,FALSE))</f>
        <v/>
      </c>
      <c r="D267" s="65"/>
      <c r="E267" s="65" t="str">
        <f>IF(ISBLANK(B267),"Kies een item",VLOOKUP(B267,Samenwerkingsverband!B:E,4,FALSE))</f>
        <v>Kies een item</v>
      </c>
      <c r="F267" s="65"/>
    </row>
    <row r="268" spans="2:6">
      <c r="B268" s="65"/>
      <c r="C268" s="66" t="str">
        <f>IF(B268="","",VLOOKUP(B268,Samenwerkingsverband!B:C,2,FALSE))</f>
        <v/>
      </c>
      <c r="D268" s="65"/>
      <c r="E268" s="65" t="str">
        <f>IF(ISBLANK(B268),"Kies een item",VLOOKUP(B268,Samenwerkingsverband!B:E,4,FALSE))</f>
        <v>Kies een item</v>
      </c>
      <c r="F268" s="65"/>
    </row>
    <row r="270" spans="2:6">
      <c r="B270" s="63" t="s">
        <v>113</v>
      </c>
      <c r="C270" s="63"/>
    </row>
    <row r="271" spans="2:6">
      <c r="B271" s="64" t="s">
        <v>76</v>
      </c>
      <c r="C271" s="64" t="s">
        <v>77</v>
      </c>
      <c r="D271" s="64" t="s">
        <v>78</v>
      </c>
      <c r="E271" s="64" t="s">
        <v>79</v>
      </c>
      <c r="F271" s="64" t="s">
        <v>80</v>
      </c>
    </row>
    <row r="272" spans="2:6">
      <c r="B272" s="65"/>
      <c r="C272" s="66" t="str">
        <f>IF(B272="","",VLOOKUP(B272,Samenwerkingsverband!B:C,2,FALSE))</f>
        <v/>
      </c>
      <c r="D272" s="65"/>
      <c r="E272" s="65" t="str">
        <f>IF(ISBLANK(B272),"Kies een item",VLOOKUP(B272,Samenwerkingsverband!B:E,4,FALSE))</f>
        <v>Kies een item</v>
      </c>
      <c r="F272" s="65"/>
    </row>
    <row r="273" spans="2:6">
      <c r="B273" s="65"/>
      <c r="C273" s="66" t="str">
        <f>IF(B273="","",VLOOKUP(B273,Samenwerkingsverband!B:C,2,FALSE))</f>
        <v/>
      </c>
      <c r="D273" s="65"/>
      <c r="E273" s="65" t="str">
        <f>IF(ISBLANK(B273),"Kies een item",VLOOKUP(B273,Samenwerkingsverband!B:E,4,FALSE))</f>
        <v>Kies een item</v>
      </c>
      <c r="F273" s="65"/>
    </row>
    <row r="274" spans="2:6">
      <c r="B274" s="65"/>
      <c r="C274" s="66" t="str">
        <f>IF(B274="","",VLOOKUP(B274,Samenwerkingsverband!B:C,2,FALSE))</f>
        <v/>
      </c>
      <c r="D274" s="65"/>
      <c r="E274" s="65" t="str">
        <f>IF(ISBLANK(B274),"Kies een item",VLOOKUP(B274,Samenwerkingsverband!B:E,4,FALSE))</f>
        <v>Kies een item</v>
      </c>
      <c r="F274" s="65"/>
    </row>
    <row r="275" spans="2:6">
      <c r="B275" s="65"/>
      <c r="C275" s="66" t="str">
        <f>IF(B275="","",VLOOKUP(B275,Samenwerkingsverband!B:C,2,FALSE))</f>
        <v/>
      </c>
      <c r="D275" s="65"/>
      <c r="E275" s="65" t="str">
        <f>IF(ISBLANK(B275),"Kies een item",VLOOKUP(B275,Samenwerkingsverband!B:E,4,FALSE))</f>
        <v>Kies een item</v>
      </c>
      <c r="F275" s="65"/>
    </row>
    <row r="276" spans="2:6">
      <c r="B276" s="65"/>
      <c r="C276" s="66" t="str">
        <f>IF(B276="","",VLOOKUP(B276,Samenwerkingsverband!B:C,2,FALSE))</f>
        <v/>
      </c>
      <c r="D276" s="65"/>
      <c r="E276" s="65" t="str">
        <f>IF(ISBLANK(B276),"Kies een item",VLOOKUP(B276,Samenwerkingsverband!B:E,4,FALSE))</f>
        <v>Kies een item</v>
      </c>
      <c r="F276" s="65"/>
    </row>
    <row r="278" spans="2:6">
      <c r="B278" s="63" t="s">
        <v>114</v>
      </c>
      <c r="C278" s="63"/>
    </row>
    <row r="279" spans="2:6">
      <c r="B279" s="64" t="s">
        <v>76</v>
      </c>
      <c r="C279" s="64" t="s">
        <v>77</v>
      </c>
      <c r="D279" s="64" t="s">
        <v>78</v>
      </c>
      <c r="E279" s="64" t="s">
        <v>79</v>
      </c>
      <c r="F279" s="64" t="s">
        <v>80</v>
      </c>
    </row>
    <row r="280" spans="2:6">
      <c r="B280" s="65"/>
      <c r="C280" s="66" t="str">
        <f>IF(B280="","",VLOOKUP(B280,Samenwerkingsverband!B:C,2,FALSE))</f>
        <v/>
      </c>
      <c r="D280" s="65"/>
      <c r="E280" s="65" t="str">
        <f>IF(ISBLANK(B280),"Kies een item",VLOOKUP(B280,Samenwerkingsverband!B:E,4,FALSE))</f>
        <v>Kies een item</v>
      </c>
      <c r="F280" s="65"/>
    </row>
    <row r="281" spans="2:6">
      <c r="B281" s="65"/>
      <c r="C281" s="66" t="str">
        <f>IF(B281="","",VLOOKUP(B281,Samenwerkingsverband!B:C,2,FALSE))</f>
        <v/>
      </c>
      <c r="D281" s="65"/>
      <c r="E281" s="65" t="str">
        <f>IF(ISBLANK(B281),"Kies een item",VLOOKUP(B281,Samenwerkingsverband!B:E,4,FALSE))</f>
        <v>Kies een item</v>
      </c>
      <c r="F281" s="65"/>
    </row>
    <row r="282" spans="2:6">
      <c r="B282" s="65"/>
      <c r="C282" s="66" t="str">
        <f>IF(B282="","",VLOOKUP(B282,Samenwerkingsverband!B:C,2,FALSE))</f>
        <v/>
      </c>
      <c r="D282" s="65"/>
      <c r="E282" s="65" t="str">
        <f>IF(ISBLANK(B282),"Kies een item",VLOOKUP(B282,Samenwerkingsverband!B:E,4,FALSE))</f>
        <v>Kies een item</v>
      </c>
      <c r="F282" s="65"/>
    </row>
    <row r="283" spans="2:6">
      <c r="B283" s="65"/>
      <c r="C283" s="66" t="str">
        <f>IF(B283="","",VLOOKUP(B283,Samenwerkingsverband!B:C,2,FALSE))</f>
        <v/>
      </c>
      <c r="D283" s="65"/>
      <c r="E283" s="65" t="str">
        <f>IF(ISBLANK(B283),"Kies een item",VLOOKUP(B283,Samenwerkingsverband!B:E,4,FALSE))</f>
        <v>Kies een item</v>
      </c>
      <c r="F283" s="65"/>
    </row>
    <row r="284" spans="2:6">
      <c r="B284" s="65"/>
      <c r="C284" s="66" t="str">
        <f>IF(B284="","",VLOOKUP(B284,Samenwerkingsverband!B:C,2,FALSE))</f>
        <v/>
      </c>
      <c r="D284" s="65"/>
      <c r="E284" s="65" t="str">
        <f>IF(ISBLANK(B284),"Kies een item",VLOOKUP(B284,Samenwerkingsverband!B:E,4,FALSE))</f>
        <v>Kies een item</v>
      </c>
      <c r="F284" s="65"/>
    </row>
    <row r="286" spans="2:6">
      <c r="B286" s="63" t="s">
        <v>115</v>
      </c>
      <c r="C286" s="63"/>
    </row>
    <row r="287" spans="2:6">
      <c r="B287" s="64" t="s">
        <v>76</v>
      </c>
      <c r="C287" s="64" t="s">
        <v>77</v>
      </c>
      <c r="D287" s="64" t="s">
        <v>78</v>
      </c>
      <c r="E287" s="64" t="s">
        <v>79</v>
      </c>
      <c r="F287" s="64" t="s">
        <v>80</v>
      </c>
    </row>
    <row r="288" spans="2:6">
      <c r="B288" s="65"/>
      <c r="C288" s="66" t="str">
        <f>IF(B288="","",VLOOKUP(B288,Samenwerkingsverband!B:C,2,FALSE))</f>
        <v/>
      </c>
      <c r="D288" s="65"/>
      <c r="E288" s="65" t="str">
        <f>IF(ISBLANK(B288),"Kies een item",VLOOKUP(B288,Samenwerkingsverband!B:E,4,FALSE))</f>
        <v>Kies een item</v>
      </c>
      <c r="F288" s="65"/>
    </row>
    <row r="289" spans="2:6">
      <c r="B289" s="65"/>
      <c r="C289" s="66" t="str">
        <f>IF(B289="","",VLOOKUP(B289,Samenwerkingsverband!B:C,2,FALSE))</f>
        <v/>
      </c>
      <c r="D289" s="65"/>
      <c r="E289" s="65" t="str">
        <f>IF(ISBLANK(B289),"Kies een item",VLOOKUP(B289,Samenwerkingsverband!B:E,4,FALSE))</f>
        <v>Kies een item</v>
      </c>
      <c r="F289" s="65"/>
    </row>
    <row r="290" spans="2:6">
      <c r="B290" s="65"/>
      <c r="C290" s="66" t="str">
        <f>IF(B290="","",VLOOKUP(B290,Samenwerkingsverband!B:C,2,FALSE))</f>
        <v/>
      </c>
      <c r="D290" s="65"/>
      <c r="E290" s="65" t="str">
        <f>IF(ISBLANK(B290),"Kies een item",VLOOKUP(B290,Samenwerkingsverband!B:E,4,FALSE))</f>
        <v>Kies een item</v>
      </c>
      <c r="F290" s="65"/>
    </row>
    <row r="291" spans="2:6">
      <c r="B291" s="65"/>
      <c r="C291" s="66" t="str">
        <f>IF(B291="","",VLOOKUP(B291,Samenwerkingsverband!B:C,2,FALSE))</f>
        <v/>
      </c>
      <c r="D291" s="65"/>
      <c r="E291" s="65" t="str">
        <f>IF(ISBLANK(B291),"Kies een item",VLOOKUP(B291,Samenwerkingsverband!B:E,4,FALSE))</f>
        <v>Kies een item</v>
      </c>
      <c r="F291" s="65"/>
    </row>
    <row r="292" spans="2:6">
      <c r="B292" s="65"/>
      <c r="C292" s="66" t="str">
        <f>IF(B292="","",VLOOKUP(B292,Samenwerkingsverband!B:C,2,FALSE))</f>
        <v/>
      </c>
      <c r="D292" s="65"/>
      <c r="E292" s="65" t="str">
        <f>IF(ISBLANK(B292),"Kies een item",VLOOKUP(B292,Samenwerkingsverband!B:E,4,FALSE))</f>
        <v>Kies een item</v>
      </c>
      <c r="F292" s="65"/>
    </row>
    <row r="294" spans="2:6">
      <c r="B294" s="63" t="s">
        <v>116</v>
      </c>
      <c r="C294" s="63"/>
    </row>
    <row r="295" spans="2:6">
      <c r="B295" s="64" t="s">
        <v>76</v>
      </c>
      <c r="C295" s="64" t="s">
        <v>77</v>
      </c>
      <c r="D295" s="64" t="s">
        <v>78</v>
      </c>
      <c r="E295" s="64" t="s">
        <v>79</v>
      </c>
      <c r="F295" s="64" t="s">
        <v>80</v>
      </c>
    </row>
    <row r="296" spans="2:6">
      <c r="B296" s="65"/>
      <c r="C296" s="66" t="str">
        <f>IF(B296="","",VLOOKUP(B296,Samenwerkingsverband!B:C,2,FALSE))</f>
        <v/>
      </c>
      <c r="D296" s="65"/>
      <c r="E296" s="65" t="str">
        <f>IF(ISBLANK(B296),"Kies een item",VLOOKUP(B296,Samenwerkingsverband!B:E,4,FALSE))</f>
        <v>Kies een item</v>
      </c>
      <c r="F296" s="65"/>
    </row>
    <row r="297" spans="2:6">
      <c r="B297" s="65"/>
      <c r="C297" s="66" t="str">
        <f>IF(B297="","",VLOOKUP(B297,Samenwerkingsverband!B:C,2,FALSE))</f>
        <v/>
      </c>
      <c r="D297" s="65"/>
      <c r="E297" s="65" t="str">
        <f>IF(ISBLANK(B297),"Kies een item",VLOOKUP(B297,Samenwerkingsverband!B:E,4,FALSE))</f>
        <v>Kies een item</v>
      </c>
      <c r="F297" s="65"/>
    </row>
    <row r="298" spans="2:6">
      <c r="B298" s="65"/>
      <c r="C298" s="66" t="str">
        <f>IF(B298="","",VLOOKUP(B298,Samenwerkingsverband!B:C,2,FALSE))</f>
        <v/>
      </c>
      <c r="D298" s="65"/>
      <c r="E298" s="65" t="str">
        <f>IF(ISBLANK(B298),"Kies een item",VLOOKUP(B298,Samenwerkingsverband!B:E,4,FALSE))</f>
        <v>Kies een item</v>
      </c>
      <c r="F298" s="65"/>
    </row>
    <row r="299" spans="2:6">
      <c r="B299" s="65"/>
      <c r="C299" s="66" t="str">
        <f>IF(B299="","",VLOOKUP(B299,Samenwerkingsverband!B:C,2,FALSE))</f>
        <v/>
      </c>
      <c r="D299" s="65"/>
      <c r="E299" s="65" t="str">
        <f>IF(ISBLANK(B299),"Kies een item",VLOOKUP(B299,Samenwerkingsverband!B:E,4,FALSE))</f>
        <v>Kies een item</v>
      </c>
      <c r="F299" s="65"/>
    </row>
    <row r="300" spans="2:6">
      <c r="B300" s="65"/>
      <c r="C300" s="66" t="str">
        <f>IF(B300="","",VLOOKUP(B300,Samenwerkingsverband!B:C,2,FALSE))</f>
        <v/>
      </c>
      <c r="D300" s="65"/>
      <c r="E300" s="65" t="str">
        <f>IF(ISBLANK(B300),"Kies een item",VLOOKUP(B300,Samenwerkingsverband!B:E,4,FALSE))</f>
        <v>Kies een item</v>
      </c>
      <c r="F300" s="65"/>
    </row>
    <row r="302" spans="2:6">
      <c r="B302" s="63" t="s">
        <v>117</v>
      </c>
      <c r="C302" s="63"/>
    </row>
    <row r="303" spans="2:6">
      <c r="B303" s="64" t="s">
        <v>76</v>
      </c>
      <c r="C303" s="64" t="s">
        <v>77</v>
      </c>
      <c r="D303" s="64" t="s">
        <v>78</v>
      </c>
      <c r="E303" s="64" t="s">
        <v>79</v>
      </c>
      <c r="F303" s="64" t="s">
        <v>80</v>
      </c>
    </row>
    <row r="304" spans="2:6">
      <c r="B304" s="65"/>
      <c r="C304" s="66" t="str">
        <f>IF(B304="","",VLOOKUP(B304,Samenwerkingsverband!B:C,2,FALSE))</f>
        <v/>
      </c>
      <c r="D304" s="65"/>
      <c r="E304" s="65" t="str">
        <f>IF(ISBLANK(B304),"Kies een item",VLOOKUP(B304,Samenwerkingsverband!B:E,4,FALSE))</f>
        <v>Kies een item</v>
      </c>
      <c r="F304" s="65"/>
    </row>
    <row r="305" spans="2:6">
      <c r="B305" s="65"/>
      <c r="C305" s="66" t="str">
        <f>IF(B305="","",VLOOKUP(B305,Samenwerkingsverband!B:C,2,FALSE))</f>
        <v/>
      </c>
      <c r="D305" s="65"/>
      <c r="E305" s="65" t="str">
        <f>IF(ISBLANK(B305),"Kies een item",VLOOKUP(B305,Samenwerkingsverband!B:E,4,FALSE))</f>
        <v>Kies een item</v>
      </c>
      <c r="F305" s="65"/>
    </row>
    <row r="306" spans="2:6">
      <c r="B306" s="65"/>
      <c r="C306" s="66" t="str">
        <f>IF(B306="","",VLOOKUP(B306,Samenwerkingsverband!B:C,2,FALSE))</f>
        <v/>
      </c>
      <c r="D306" s="65"/>
      <c r="E306" s="65" t="str">
        <f>IF(ISBLANK(B306),"Kies een item",VLOOKUP(B306,Samenwerkingsverband!B:E,4,FALSE))</f>
        <v>Kies een item</v>
      </c>
      <c r="F306" s="65"/>
    </row>
    <row r="307" spans="2:6">
      <c r="B307" s="65"/>
      <c r="C307" s="66" t="str">
        <f>IF(B307="","",VLOOKUP(B307,Samenwerkingsverband!B:C,2,FALSE))</f>
        <v/>
      </c>
      <c r="D307" s="65"/>
      <c r="E307" s="65" t="str">
        <f>IF(ISBLANK(B307),"Kies een item",VLOOKUP(B307,Samenwerkingsverband!B:E,4,FALSE))</f>
        <v>Kies een item</v>
      </c>
      <c r="F307" s="65"/>
    </row>
    <row r="308" spans="2:6">
      <c r="B308" s="65"/>
      <c r="C308" s="66" t="str">
        <f>IF(B308="","",VLOOKUP(B308,Samenwerkingsverband!B:C,2,FALSE))</f>
        <v/>
      </c>
      <c r="D308" s="65"/>
      <c r="E308" s="65" t="str">
        <f>IF(ISBLANK(B308),"Kies een item",VLOOKUP(B308,Samenwerkingsverband!B:E,4,FALSE))</f>
        <v>Kies een item</v>
      </c>
      <c r="F308" s="65"/>
    </row>
    <row r="310" spans="2:6">
      <c r="B310" s="63" t="s">
        <v>118</v>
      </c>
      <c r="C310" s="63"/>
    </row>
    <row r="311" spans="2:6">
      <c r="B311" s="64" t="s">
        <v>76</v>
      </c>
      <c r="C311" s="64" t="s">
        <v>77</v>
      </c>
      <c r="D311" s="64" t="s">
        <v>78</v>
      </c>
      <c r="E311" s="64" t="s">
        <v>79</v>
      </c>
      <c r="F311" s="64" t="s">
        <v>80</v>
      </c>
    </row>
    <row r="312" spans="2:6">
      <c r="B312" s="65"/>
      <c r="C312" s="66" t="str">
        <f>IF(B312="","",VLOOKUP(B312,Samenwerkingsverband!B:C,2,FALSE))</f>
        <v/>
      </c>
      <c r="D312" s="65"/>
      <c r="E312" s="65" t="str">
        <f>IF(ISBLANK(B312),"Kies een item",VLOOKUP(B312,Samenwerkingsverband!B:E,4,FALSE))</f>
        <v>Kies een item</v>
      </c>
      <c r="F312" s="65"/>
    </row>
    <row r="313" spans="2:6">
      <c r="B313" s="65"/>
      <c r="C313" s="66" t="str">
        <f>IF(B313="","",VLOOKUP(B313,Samenwerkingsverband!B:C,2,FALSE))</f>
        <v/>
      </c>
      <c r="D313" s="65"/>
      <c r="E313" s="65" t="str">
        <f>IF(ISBLANK(B313),"Kies een item",VLOOKUP(B313,Samenwerkingsverband!B:E,4,FALSE))</f>
        <v>Kies een item</v>
      </c>
      <c r="F313" s="65"/>
    </row>
    <row r="314" spans="2:6">
      <c r="B314" s="65"/>
      <c r="C314" s="66" t="str">
        <f>IF(B314="","",VLOOKUP(B314,Samenwerkingsverband!B:C,2,FALSE))</f>
        <v/>
      </c>
      <c r="D314" s="65"/>
      <c r="E314" s="65" t="str">
        <f>IF(ISBLANK(B314),"Kies een item",VLOOKUP(B314,Samenwerkingsverband!B:E,4,FALSE))</f>
        <v>Kies een item</v>
      </c>
      <c r="F314" s="65"/>
    </row>
    <row r="315" spans="2:6">
      <c r="B315" s="65"/>
      <c r="C315" s="66" t="str">
        <f>IF(B315="","",VLOOKUP(B315,Samenwerkingsverband!B:C,2,FALSE))</f>
        <v/>
      </c>
      <c r="D315" s="65"/>
      <c r="E315" s="65" t="str">
        <f>IF(ISBLANK(B315),"Kies een item",VLOOKUP(B315,Samenwerkingsverband!B:E,4,FALSE))</f>
        <v>Kies een item</v>
      </c>
      <c r="F315" s="65"/>
    </row>
    <row r="316" spans="2:6">
      <c r="B316" s="65"/>
      <c r="C316" s="66" t="str">
        <f>IF(B316="","",VLOOKUP(B316,Samenwerkingsverband!B:C,2,FALSE))</f>
        <v/>
      </c>
      <c r="D316" s="65"/>
      <c r="E316" s="65" t="str">
        <f>IF(ISBLANK(B316),"Kies een item",VLOOKUP(B316,Samenwerkingsverband!B:E,4,FALSE))</f>
        <v>Kies een item</v>
      </c>
      <c r="F316" s="65"/>
    </row>
    <row r="318" spans="2:6">
      <c r="B318" s="63" t="s">
        <v>119</v>
      </c>
      <c r="C318" s="63"/>
    </row>
    <row r="319" spans="2:6">
      <c r="B319" s="64" t="s">
        <v>76</v>
      </c>
      <c r="C319" s="64" t="s">
        <v>77</v>
      </c>
      <c r="D319" s="64" t="s">
        <v>78</v>
      </c>
      <c r="E319" s="64" t="s">
        <v>79</v>
      </c>
      <c r="F319" s="64" t="s">
        <v>80</v>
      </c>
    </row>
    <row r="320" spans="2:6">
      <c r="B320" s="65"/>
      <c r="C320" s="66" t="str">
        <f>IF(B320="","",VLOOKUP(B320,Samenwerkingsverband!B:C,2,FALSE))</f>
        <v/>
      </c>
      <c r="D320" s="65"/>
      <c r="E320" s="65" t="str">
        <f>IF(ISBLANK(B320),"Kies een item",VLOOKUP(B320,Samenwerkingsverband!B:E,4,FALSE))</f>
        <v>Kies een item</v>
      </c>
      <c r="F320" s="65"/>
    </row>
    <row r="321" spans="2:6">
      <c r="B321" s="65"/>
      <c r="C321" s="66" t="str">
        <f>IF(B321="","",VLOOKUP(B321,Samenwerkingsverband!B:C,2,FALSE))</f>
        <v/>
      </c>
      <c r="D321" s="65"/>
      <c r="E321" s="65" t="str">
        <f>IF(ISBLANK(B321),"Kies een item",VLOOKUP(B321,Samenwerkingsverband!B:E,4,FALSE))</f>
        <v>Kies een item</v>
      </c>
      <c r="F321" s="65"/>
    </row>
    <row r="322" spans="2:6">
      <c r="B322" s="65"/>
      <c r="C322" s="66" t="str">
        <f>IF(B322="","",VLOOKUP(B322,Samenwerkingsverband!B:C,2,FALSE))</f>
        <v/>
      </c>
      <c r="D322" s="65"/>
      <c r="E322" s="65" t="str">
        <f>IF(ISBLANK(B322),"Kies een item",VLOOKUP(B322,Samenwerkingsverband!B:E,4,FALSE))</f>
        <v>Kies een item</v>
      </c>
      <c r="F322" s="65"/>
    </row>
    <row r="323" spans="2:6">
      <c r="B323" s="65"/>
      <c r="C323" s="66" t="str">
        <f>IF(B323="","",VLOOKUP(B323,Samenwerkingsverband!B:C,2,FALSE))</f>
        <v/>
      </c>
      <c r="D323" s="65"/>
      <c r="E323" s="65" t="str">
        <f>IF(ISBLANK(B323),"Kies een item",VLOOKUP(B323,Samenwerkingsverband!B:E,4,FALSE))</f>
        <v>Kies een item</v>
      </c>
      <c r="F323" s="65"/>
    </row>
    <row r="324" spans="2:6">
      <c r="B324" s="65"/>
      <c r="C324" s="66" t="str">
        <f>IF(B324="","",VLOOKUP(B324,Samenwerkingsverband!B:C,2,FALSE))</f>
        <v/>
      </c>
      <c r="D324" s="65"/>
      <c r="E324" s="65" t="str">
        <f>IF(ISBLANK(B324),"Kies een item",VLOOKUP(B324,Samenwerkingsverband!B:E,4,FALSE))</f>
        <v>Kies een item</v>
      </c>
      <c r="F324" s="65"/>
    </row>
    <row r="326" spans="2:6">
      <c r="B326" s="63" t="s">
        <v>120</v>
      </c>
      <c r="C326" s="63"/>
    </row>
    <row r="327" spans="2:6">
      <c r="B327" s="64" t="s">
        <v>76</v>
      </c>
      <c r="C327" s="64" t="s">
        <v>77</v>
      </c>
      <c r="D327" s="64" t="s">
        <v>78</v>
      </c>
      <c r="E327" s="64" t="s">
        <v>79</v>
      </c>
      <c r="F327" s="64" t="s">
        <v>80</v>
      </c>
    </row>
    <row r="328" spans="2:6">
      <c r="B328" s="65"/>
      <c r="C328" s="66" t="str">
        <f>IF(B328="","",VLOOKUP(B328,Samenwerkingsverband!B:E,4,FALSE))</f>
        <v/>
      </c>
      <c r="D328" s="65"/>
      <c r="E328" s="65" t="str">
        <f>IF(ISBLANK(B328),"Kies een item",VLOOKUP(B328,Samenwerkingsverband!B:E,4,FALSE))</f>
        <v>Kies een item</v>
      </c>
      <c r="F328" s="65"/>
    </row>
    <row r="329" spans="2:6">
      <c r="B329" s="65"/>
      <c r="C329" s="66" t="str">
        <f>IF(B329="","",VLOOKUP(B329,Samenwerkingsverband!B:C,2,FALSE))</f>
        <v/>
      </c>
      <c r="D329" s="65"/>
      <c r="E329" s="65" t="str">
        <f>IF(ISBLANK(B329),"Kies een item",VLOOKUP(B329,Samenwerkingsverband!B:E,4,FALSE))</f>
        <v>Kies een item</v>
      </c>
      <c r="F329" s="65"/>
    </row>
    <row r="330" spans="2:6">
      <c r="B330" s="65"/>
      <c r="C330" s="66" t="str">
        <f>IF(B330="","",VLOOKUP(B330,Samenwerkingsverband!B:C,2,FALSE))</f>
        <v/>
      </c>
      <c r="D330" s="65"/>
      <c r="E330" s="65" t="str">
        <f>IF(ISBLANK(B330),"Kies een item",VLOOKUP(B330,Samenwerkingsverband!B:E,4,FALSE))</f>
        <v>Kies een item</v>
      </c>
      <c r="F330" s="65"/>
    </row>
    <row r="331" spans="2:6">
      <c r="B331" s="65"/>
      <c r="C331" s="66" t="str">
        <f>IF(B331="","",VLOOKUP(B331,Samenwerkingsverband!B:C,2,FALSE))</f>
        <v/>
      </c>
      <c r="D331" s="65"/>
      <c r="E331" s="65" t="str">
        <f>IF(ISBLANK(B331),"Kies een item",VLOOKUP(B331,Samenwerkingsverband!B:E,4,FALSE))</f>
        <v>Kies een item</v>
      </c>
      <c r="F331" s="65"/>
    </row>
    <row r="332" spans="2:6">
      <c r="B332" s="65"/>
      <c r="C332" s="66" t="str">
        <f>IF(B332="","",VLOOKUP(B332,Samenwerkingsverband!B:C,2,FALSE))</f>
        <v/>
      </c>
      <c r="D332" s="65"/>
      <c r="E332" s="65" t="str">
        <f>IF(ISBLANK(B332),"Kies een item",VLOOKUP(B332,Samenwerkingsverband!B:E,4,FALSE))</f>
        <v>Kies een item</v>
      </c>
      <c r="F332" s="65"/>
    </row>
    <row r="334" spans="2:6">
      <c r="B334" s="63" t="s">
        <v>121</v>
      </c>
      <c r="C334" s="63"/>
    </row>
    <row r="335" spans="2:6">
      <c r="B335" s="64" t="s">
        <v>76</v>
      </c>
      <c r="C335" s="64" t="s">
        <v>77</v>
      </c>
      <c r="D335" s="64" t="s">
        <v>78</v>
      </c>
      <c r="E335" s="64" t="s">
        <v>79</v>
      </c>
      <c r="F335" s="64" t="s">
        <v>80</v>
      </c>
    </row>
    <row r="336" spans="2:6">
      <c r="B336" s="65"/>
      <c r="C336" s="66" t="str">
        <f>IF(B336="","",VLOOKUP(B336,Samenwerkingsverband!B:E,4,FALSE))</f>
        <v/>
      </c>
      <c r="D336" s="65"/>
      <c r="E336" s="65" t="str">
        <f>IF(ISBLANK(B336),"Kies een item",VLOOKUP(B336,Samenwerkingsverband!B:E,4,FALSE))</f>
        <v>Kies een item</v>
      </c>
      <c r="F336" s="65"/>
    </row>
    <row r="337" spans="2:6">
      <c r="B337" s="65"/>
      <c r="C337" s="66" t="str">
        <f>IF(B337="","",VLOOKUP(B337,Samenwerkingsverband!B:C,2,FALSE))</f>
        <v/>
      </c>
      <c r="D337" s="65"/>
      <c r="E337" s="65" t="str">
        <f>IF(ISBLANK(B337),"Kies een item",VLOOKUP(B337,Samenwerkingsverband!B:E,4,FALSE))</f>
        <v>Kies een item</v>
      </c>
      <c r="F337" s="65"/>
    </row>
    <row r="338" spans="2:6">
      <c r="B338" s="65"/>
      <c r="C338" s="66" t="str">
        <f>IF(B338="","",VLOOKUP(B338,Samenwerkingsverband!B:C,2,FALSE))</f>
        <v/>
      </c>
      <c r="D338" s="65"/>
      <c r="E338" s="65" t="str">
        <f>IF(ISBLANK(B338),"Kies een item",VLOOKUP(B338,Samenwerkingsverband!B:E,4,FALSE))</f>
        <v>Kies een item</v>
      </c>
      <c r="F338" s="65"/>
    </row>
    <row r="339" spans="2:6">
      <c r="B339" s="65"/>
      <c r="C339" s="66" t="str">
        <f>IF(B339="","",VLOOKUP(B339,Samenwerkingsverband!B:C,2,FALSE))</f>
        <v/>
      </c>
      <c r="D339" s="65"/>
      <c r="E339" s="65" t="str">
        <f>IF(ISBLANK(B339),"Kies een item",VLOOKUP(B339,Samenwerkingsverband!B:E,4,FALSE))</f>
        <v>Kies een item</v>
      </c>
      <c r="F339" s="65"/>
    </row>
    <row r="340" spans="2:6">
      <c r="B340" s="65"/>
      <c r="C340" s="66" t="str">
        <f>IF(B340="","",VLOOKUP(B340,Samenwerkingsverband!B:C,2,FALSE))</f>
        <v/>
      </c>
      <c r="D340" s="65"/>
      <c r="E340" s="65" t="str">
        <f>IF(ISBLANK(B340),"Kies een item",VLOOKUP(B340,Samenwerkingsverband!B:E,4,FALSE))</f>
        <v>Kies een item</v>
      </c>
      <c r="F340" s="65"/>
    </row>
    <row r="342" spans="2:6">
      <c r="B342" s="63" t="s">
        <v>122</v>
      </c>
      <c r="C342" s="63"/>
    </row>
    <row r="343" spans="2:6">
      <c r="B343" s="64" t="s">
        <v>76</v>
      </c>
      <c r="C343" s="64" t="s">
        <v>77</v>
      </c>
      <c r="D343" s="64" t="s">
        <v>78</v>
      </c>
      <c r="E343" s="64" t="s">
        <v>79</v>
      </c>
      <c r="F343" s="64" t="s">
        <v>80</v>
      </c>
    </row>
    <row r="344" spans="2:6">
      <c r="B344" s="65"/>
      <c r="C344" s="66" t="str">
        <f>IF(B344="","",VLOOKUP(B344,Samenwerkingsverband!B:E,4,FALSE))</f>
        <v/>
      </c>
      <c r="D344" s="65"/>
      <c r="E344" s="65" t="str">
        <f>IF(ISBLANK(B344),"Kies een item",VLOOKUP(B344,Samenwerkingsverband!B:E,4,FALSE))</f>
        <v>Kies een item</v>
      </c>
      <c r="F344" s="65"/>
    </row>
    <row r="345" spans="2:6">
      <c r="B345" s="65"/>
      <c r="C345" s="66" t="str">
        <f>IF(B345="","",VLOOKUP(B345,Samenwerkingsverband!B:C,2,FALSE))</f>
        <v/>
      </c>
      <c r="D345" s="65"/>
      <c r="E345" s="65" t="str">
        <f>IF(ISBLANK(B345),"Kies een item",VLOOKUP(B345,Samenwerkingsverband!B:E,4,FALSE))</f>
        <v>Kies een item</v>
      </c>
      <c r="F345" s="65"/>
    </row>
    <row r="346" spans="2:6">
      <c r="B346" s="65"/>
      <c r="C346" s="66" t="str">
        <f>IF(B346="","",VLOOKUP(B346,Samenwerkingsverband!B:C,2,FALSE))</f>
        <v/>
      </c>
      <c r="D346" s="65"/>
      <c r="E346" s="65" t="str">
        <f>IF(ISBLANK(B346),"Kies een item",VLOOKUP(B346,Samenwerkingsverband!B:E,4,FALSE))</f>
        <v>Kies een item</v>
      </c>
      <c r="F346" s="65"/>
    </row>
    <row r="347" spans="2:6">
      <c r="B347" s="65"/>
      <c r="C347" s="66" t="str">
        <f>IF(B347="","",VLOOKUP(B347,Samenwerkingsverband!B:C,2,FALSE))</f>
        <v/>
      </c>
      <c r="D347" s="65"/>
      <c r="E347" s="65" t="str">
        <f>IF(ISBLANK(B347),"Kies een item",VLOOKUP(B347,Samenwerkingsverband!B:E,4,FALSE))</f>
        <v>Kies een item</v>
      </c>
      <c r="F347" s="65"/>
    </row>
    <row r="348" spans="2:6">
      <c r="B348" s="65"/>
      <c r="C348" s="66" t="str">
        <f>IF(B348="","",VLOOKUP(B348,Samenwerkingsverband!B:C,2,FALSE))</f>
        <v/>
      </c>
      <c r="D348" s="65"/>
      <c r="E348" s="65" t="str">
        <f>IF(ISBLANK(B348),"Kies een item",VLOOKUP(B348,Samenwerkingsverband!B:E,4,FALSE))</f>
        <v>Kies een item</v>
      </c>
      <c r="F348" s="65"/>
    </row>
    <row r="349" spans="2:6" ht="21" customHeight="1"/>
    <row r="350" spans="2:6" ht="9.75" customHeight="1">
      <c r="B350" s="63" t="s">
        <v>123</v>
      </c>
      <c r="C350" s="63"/>
    </row>
    <row r="351" spans="2:6" ht="9.75" customHeight="1">
      <c r="B351" s="64" t="s">
        <v>76</v>
      </c>
      <c r="C351" s="64" t="s">
        <v>77</v>
      </c>
      <c r="D351" s="64" t="s">
        <v>78</v>
      </c>
      <c r="E351" s="64" t="s">
        <v>79</v>
      </c>
      <c r="F351" s="64" t="s">
        <v>80</v>
      </c>
    </row>
    <row r="352" spans="2:6" ht="9.75" customHeight="1">
      <c r="B352" s="65"/>
      <c r="C352" s="66" t="str">
        <f>IF(B352="","",VLOOKUP(B352,Samenwerkingsverband!B:E,4,FALSE))</f>
        <v/>
      </c>
      <c r="D352" s="65"/>
      <c r="E352" s="65" t="str">
        <f>IF(ISBLANK(B352),"Kies een item",VLOOKUP(B352,Samenwerkingsverband!B:E,4,FALSE))</f>
        <v>Kies een item</v>
      </c>
      <c r="F352" s="65"/>
    </row>
    <row r="353" spans="2:6" ht="9.75" customHeight="1">
      <c r="B353" s="65"/>
      <c r="C353" s="66" t="str">
        <f>IF(B353="","",VLOOKUP(B353,Samenwerkingsverband!B:C,2,FALSE))</f>
        <v/>
      </c>
      <c r="D353" s="65"/>
      <c r="E353" s="65" t="str">
        <f>IF(ISBLANK(B353),"Kies een item",VLOOKUP(B353,Samenwerkingsverband!B:E,4,FALSE))</f>
        <v>Kies een item</v>
      </c>
      <c r="F353" s="65"/>
    </row>
    <row r="354" spans="2:6" ht="9.75" customHeight="1">
      <c r="B354" s="65"/>
      <c r="C354" s="66" t="str">
        <f>IF(B354="","",VLOOKUP(B354,Samenwerkingsverband!B:C,2,FALSE))</f>
        <v/>
      </c>
      <c r="D354" s="65"/>
      <c r="E354" s="65" t="str">
        <f>IF(ISBLANK(B354),"Kies een item",VLOOKUP(B354,Samenwerkingsverband!B:E,4,FALSE))</f>
        <v>Kies een item</v>
      </c>
      <c r="F354" s="65"/>
    </row>
    <row r="355" spans="2:6" ht="9.75" customHeight="1">
      <c r="B355" s="65"/>
      <c r="C355" s="66" t="str">
        <f>IF(B355="","",VLOOKUP(B355,Samenwerkingsverband!B:C,2,FALSE))</f>
        <v/>
      </c>
      <c r="D355" s="65"/>
      <c r="E355" s="65" t="str">
        <f>IF(ISBLANK(B355),"Kies een item",VLOOKUP(B355,Samenwerkingsverband!B:E,4,FALSE))</f>
        <v>Kies een item</v>
      </c>
      <c r="F355" s="65"/>
    </row>
    <row r="356" spans="2:6" ht="9.75" customHeight="1">
      <c r="B356" s="65"/>
      <c r="C356" s="66" t="str">
        <f>IF(B356="","",VLOOKUP(B356,Samenwerkingsverband!B:C,2,FALSE))</f>
        <v/>
      </c>
      <c r="D356" s="65"/>
      <c r="E356" s="65" t="str">
        <f>IF(ISBLANK(B356),"Kies een item",VLOOKUP(B356,Samenwerkingsverband!B:E,4,FALSE))</f>
        <v>Kies een item</v>
      </c>
      <c r="F356" s="65"/>
    </row>
    <row r="358" spans="2:6" ht="9.75" customHeight="1">
      <c r="B358" s="63" t="s">
        <v>124</v>
      </c>
      <c r="C358" s="63"/>
    </row>
    <row r="359" spans="2:6" ht="9.75" customHeight="1">
      <c r="B359" s="64" t="s">
        <v>76</v>
      </c>
      <c r="C359" s="64" t="s">
        <v>77</v>
      </c>
      <c r="D359" s="64" t="s">
        <v>78</v>
      </c>
      <c r="E359" s="64" t="s">
        <v>79</v>
      </c>
      <c r="F359" s="64" t="s">
        <v>80</v>
      </c>
    </row>
    <row r="360" spans="2:6" ht="9.75" customHeight="1">
      <c r="B360" s="65"/>
      <c r="C360" s="66" t="str">
        <f>IF(B360="","",VLOOKUP(B360,Samenwerkingsverband!B:E,4,FALSE))</f>
        <v/>
      </c>
      <c r="D360" s="65"/>
      <c r="E360" s="65" t="str">
        <f>IF(ISBLANK(B360),"Kies een item",VLOOKUP(B360,Samenwerkingsverband!B:E,4,FALSE))</f>
        <v>Kies een item</v>
      </c>
      <c r="F360" s="65"/>
    </row>
    <row r="361" spans="2:6" ht="9.75" customHeight="1">
      <c r="B361" s="65"/>
      <c r="C361" s="66" t="str">
        <f>IF(B361="","",VLOOKUP(B361,Samenwerkingsverband!B:C,2,FALSE))</f>
        <v/>
      </c>
      <c r="D361" s="65"/>
      <c r="E361" s="65" t="str">
        <f>IF(ISBLANK(B361),"Kies een item",VLOOKUP(B361,Samenwerkingsverband!B:E,4,FALSE))</f>
        <v>Kies een item</v>
      </c>
      <c r="F361" s="65"/>
    </row>
    <row r="362" spans="2:6" ht="9.75" customHeight="1">
      <c r="B362" s="65"/>
      <c r="C362" s="66" t="str">
        <f>IF(B362="","",VLOOKUP(B362,Samenwerkingsverband!B:C,2,FALSE))</f>
        <v/>
      </c>
      <c r="D362" s="65"/>
      <c r="E362" s="65" t="str">
        <f>IF(ISBLANK(B362),"Kies een item",VLOOKUP(B362,Samenwerkingsverband!B:E,4,FALSE))</f>
        <v>Kies een item</v>
      </c>
      <c r="F362" s="65"/>
    </row>
    <row r="363" spans="2:6" ht="9.75" customHeight="1">
      <c r="B363" s="65"/>
      <c r="C363" s="66" t="str">
        <f>IF(B363="","",VLOOKUP(B363,Samenwerkingsverband!B:C,2,FALSE))</f>
        <v/>
      </c>
      <c r="D363" s="65"/>
      <c r="E363" s="65" t="str">
        <f>IF(ISBLANK(B363),"Kies een item",VLOOKUP(B363,Samenwerkingsverband!B:E,4,FALSE))</f>
        <v>Kies een item</v>
      </c>
      <c r="F363" s="65"/>
    </row>
    <row r="364" spans="2:6" ht="9.75" customHeight="1">
      <c r="B364" s="65"/>
      <c r="C364" s="66" t="str">
        <f>IF(B364="","",VLOOKUP(B364,Samenwerkingsverband!B:C,2,FALSE))</f>
        <v/>
      </c>
      <c r="D364" s="65"/>
      <c r="E364" s="65" t="str">
        <f>IF(ISBLANK(B364),"Kies een item",VLOOKUP(B364,Samenwerkingsverband!B:E,4,FALSE))</f>
        <v>Kies een item</v>
      </c>
      <c r="F364" s="65"/>
    </row>
    <row r="366" spans="2:6" ht="9.75" customHeight="1">
      <c r="B366" s="63" t="s">
        <v>125</v>
      </c>
      <c r="C366" s="63"/>
    </row>
    <row r="367" spans="2:6" ht="9.75" customHeight="1">
      <c r="B367" s="64" t="s">
        <v>76</v>
      </c>
      <c r="C367" s="64" t="s">
        <v>77</v>
      </c>
      <c r="D367" s="64" t="s">
        <v>78</v>
      </c>
      <c r="E367" s="64" t="s">
        <v>79</v>
      </c>
      <c r="F367" s="64" t="s">
        <v>80</v>
      </c>
    </row>
    <row r="368" spans="2:6" ht="9.75" customHeight="1">
      <c r="B368" s="65"/>
      <c r="C368" s="66" t="str">
        <f>IF(B368="","",VLOOKUP(B368,Samenwerkingsverband!B:E,4,FALSE))</f>
        <v/>
      </c>
      <c r="D368" s="65"/>
      <c r="E368" s="65" t="str">
        <f>IF(ISBLANK(B368),"Kies een item",VLOOKUP(B368,Samenwerkingsverband!B:E,4,FALSE))</f>
        <v>Kies een item</v>
      </c>
      <c r="F368" s="65"/>
    </row>
    <row r="369" spans="2:6" ht="9.75" customHeight="1">
      <c r="B369" s="65"/>
      <c r="C369" s="66" t="str">
        <f>IF(B369="","",VLOOKUP(B369,Samenwerkingsverband!B:C,2,FALSE))</f>
        <v/>
      </c>
      <c r="D369" s="65"/>
      <c r="E369" s="65" t="str">
        <f>IF(ISBLANK(B369),"Kies een item",VLOOKUP(B369,Samenwerkingsverband!B:E,4,FALSE))</f>
        <v>Kies een item</v>
      </c>
      <c r="F369" s="65"/>
    </row>
    <row r="370" spans="2:6" ht="9.75" customHeight="1">
      <c r="B370" s="65"/>
      <c r="C370" s="66" t="str">
        <f>IF(B370="","",VLOOKUP(B370,Samenwerkingsverband!B:C,2,FALSE))</f>
        <v/>
      </c>
      <c r="D370" s="65"/>
      <c r="E370" s="65" t="str">
        <f>IF(ISBLANK(B370),"Kies een item",VLOOKUP(B370,Samenwerkingsverband!B:E,4,FALSE))</f>
        <v>Kies een item</v>
      </c>
      <c r="F370" s="65"/>
    </row>
    <row r="371" spans="2:6" ht="9.75" customHeight="1">
      <c r="B371" s="65"/>
      <c r="C371" s="66" t="str">
        <f>IF(B371="","",VLOOKUP(B371,Samenwerkingsverband!B:C,2,FALSE))</f>
        <v/>
      </c>
      <c r="D371" s="65"/>
      <c r="E371" s="65" t="str">
        <f>IF(ISBLANK(B371),"Kies een item",VLOOKUP(B371,Samenwerkingsverband!B:E,4,FALSE))</f>
        <v>Kies een item</v>
      </c>
      <c r="F371" s="65"/>
    </row>
    <row r="372" spans="2:6" ht="9.75" customHeight="1">
      <c r="B372" s="65"/>
      <c r="C372" s="66" t="str">
        <f>IF(B372="","",VLOOKUP(B372,Samenwerkingsverband!B:C,2,FALSE))</f>
        <v/>
      </c>
      <c r="D372" s="65"/>
      <c r="E372" s="65" t="str">
        <f>IF(ISBLANK(B372),"Kies een item",VLOOKUP(B372,Samenwerkingsverband!B:E,4,FALSE))</f>
        <v>Kies een item</v>
      </c>
      <c r="F372" s="65"/>
    </row>
    <row r="374" spans="2:6" ht="9.75" customHeight="1">
      <c r="B374" s="63" t="s">
        <v>126</v>
      </c>
      <c r="C374" s="63"/>
    </row>
    <row r="375" spans="2:6" ht="9.75" customHeight="1">
      <c r="B375" s="64" t="s">
        <v>76</v>
      </c>
      <c r="C375" s="64" t="s">
        <v>77</v>
      </c>
      <c r="D375" s="64" t="s">
        <v>78</v>
      </c>
      <c r="E375" s="64" t="s">
        <v>79</v>
      </c>
      <c r="F375" s="64" t="s">
        <v>80</v>
      </c>
    </row>
    <row r="376" spans="2:6" ht="9.75" customHeight="1">
      <c r="B376" s="65"/>
      <c r="C376" s="66" t="str">
        <f>IF(B376="","",VLOOKUP(B376,Samenwerkingsverband!B:E,4,FALSE))</f>
        <v/>
      </c>
      <c r="D376" s="65"/>
      <c r="E376" s="65" t="str">
        <f>IF(ISBLANK(B376),"Kies een item",VLOOKUP(B376,Samenwerkingsverband!B:E,4,FALSE))</f>
        <v>Kies een item</v>
      </c>
      <c r="F376" s="65"/>
    </row>
    <row r="377" spans="2:6" ht="9.75" customHeight="1">
      <c r="B377" s="65"/>
      <c r="C377" s="66" t="str">
        <f>IF(B377="","",VLOOKUP(B377,Samenwerkingsverband!B:C,2,FALSE))</f>
        <v/>
      </c>
      <c r="D377" s="65"/>
      <c r="E377" s="65" t="str">
        <f>IF(ISBLANK(B377),"Kies een item",VLOOKUP(B377,Samenwerkingsverband!B:E,4,FALSE))</f>
        <v>Kies een item</v>
      </c>
      <c r="F377" s="65"/>
    </row>
    <row r="378" spans="2:6" ht="9.75" customHeight="1">
      <c r="B378" s="65"/>
      <c r="C378" s="66" t="str">
        <f>IF(B378="","",VLOOKUP(B378,Samenwerkingsverband!B:C,2,FALSE))</f>
        <v/>
      </c>
      <c r="D378" s="65"/>
      <c r="E378" s="65" t="str">
        <f>IF(ISBLANK(B378),"Kies een item",VLOOKUP(B378,Samenwerkingsverband!B:E,4,FALSE))</f>
        <v>Kies een item</v>
      </c>
      <c r="F378" s="65"/>
    </row>
    <row r="379" spans="2:6" ht="9.75" customHeight="1">
      <c r="B379" s="65"/>
      <c r="C379" s="66" t="str">
        <f>IF(B379="","",VLOOKUP(B379,Samenwerkingsverband!B:C,2,FALSE))</f>
        <v/>
      </c>
      <c r="D379" s="65"/>
      <c r="E379" s="65" t="str">
        <f>IF(ISBLANK(B379),"Kies een item",VLOOKUP(B379,Samenwerkingsverband!B:E,4,FALSE))</f>
        <v>Kies een item</v>
      </c>
      <c r="F379" s="65"/>
    </row>
    <row r="380" spans="2:6" ht="9.75" customHeight="1">
      <c r="B380" s="65"/>
      <c r="C380" s="66" t="str">
        <f>IF(B380="","",VLOOKUP(B380,Samenwerkingsverband!B:C,2,FALSE))</f>
        <v/>
      </c>
      <c r="D380" s="65"/>
      <c r="E380" s="65" t="str">
        <f>IF(ISBLANK(B380),"Kies een item",VLOOKUP(B380,Samenwerkingsverband!B:E,4,FALSE))</f>
        <v>Kies een item</v>
      </c>
      <c r="F380" s="65"/>
    </row>
    <row r="382" spans="2:6" ht="9.75" customHeight="1">
      <c r="B382" s="63" t="s">
        <v>127</v>
      </c>
      <c r="C382" s="63"/>
    </row>
    <row r="383" spans="2:6" ht="9.75" customHeight="1">
      <c r="B383" s="64" t="s">
        <v>76</v>
      </c>
      <c r="C383" s="64" t="s">
        <v>77</v>
      </c>
      <c r="D383" s="64" t="s">
        <v>78</v>
      </c>
      <c r="E383" s="64" t="s">
        <v>79</v>
      </c>
      <c r="F383" s="64" t="s">
        <v>80</v>
      </c>
    </row>
    <row r="384" spans="2:6" ht="9.75" customHeight="1">
      <c r="B384" s="65"/>
      <c r="C384" s="66" t="str">
        <f>IF(B384="","",VLOOKUP(B384,Samenwerkingsverband!B:E,4,FALSE))</f>
        <v/>
      </c>
      <c r="D384" s="65"/>
      <c r="E384" s="65" t="str">
        <f>IF(ISBLANK(B384),"Kies een item",VLOOKUP(B384,Samenwerkingsverband!B:E,4,FALSE))</f>
        <v>Kies een item</v>
      </c>
      <c r="F384" s="65"/>
    </row>
    <row r="385" spans="2:6" ht="9.75" customHeight="1">
      <c r="B385" s="65"/>
      <c r="C385" s="66" t="str">
        <f>IF(B385="","",VLOOKUP(B385,Samenwerkingsverband!B:C,2,FALSE))</f>
        <v/>
      </c>
      <c r="D385" s="65"/>
      <c r="E385" s="65" t="str">
        <f>IF(ISBLANK(B385),"Kies een item",VLOOKUP(B385,Samenwerkingsverband!B:E,4,FALSE))</f>
        <v>Kies een item</v>
      </c>
      <c r="F385" s="65"/>
    </row>
    <row r="386" spans="2:6" ht="9.75" customHeight="1">
      <c r="B386" s="65"/>
      <c r="C386" s="66" t="str">
        <f>IF(B386="","",VLOOKUP(B386,Samenwerkingsverband!B:C,2,FALSE))</f>
        <v/>
      </c>
      <c r="D386" s="65"/>
      <c r="E386" s="65" t="str">
        <f>IF(ISBLANK(B386),"Kies een item",VLOOKUP(B386,Samenwerkingsverband!B:E,4,FALSE))</f>
        <v>Kies een item</v>
      </c>
      <c r="F386" s="65"/>
    </row>
    <row r="387" spans="2:6" ht="9.75" customHeight="1">
      <c r="B387" s="65"/>
      <c r="C387" s="66" t="str">
        <f>IF(B387="","",VLOOKUP(B387,Samenwerkingsverband!B:C,2,FALSE))</f>
        <v/>
      </c>
      <c r="D387" s="65"/>
      <c r="E387" s="65" t="str">
        <f>IF(ISBLANK(B387),"Kies een item",VLOOKUP(B387,Samenwerkingsverband!B:E,4,FALSE))</f>
        <v>Kies een item</v>
      </c>
      <c r="F387" s="65"/>
    </row>
    <row r="388" spans="2:6" ht="9.75" customHeight="1">
      <c r="B388" s="65"/>
      <c r="C388" s="66" t="str">
        <f>IF(B388="","",VLOOKUP(B388,Samenwerkingsverband!B:C,2,FALSE))</f>
        <v/>
      </c>
      <c r="D388" s="65"/>
      <c r="E388" s="65" t="str">
        <f>IF(ISBLANK(B388),"Kies een item",VLOOKUP(B388,Samenwerkingsverband!B:E,4,FALSE))</f>
        <v>Kies een item</v>
      </c>
      <c r="F388" s="65"/>
    </row>
    <row r="390" spans="2:6" ht="9.75" customHeight="1">
      <c r="B390" s="63" t="s">
        <v>128</v>
      </c>
      <c r="C390" s="63"/>
    </row>
    <row r="391" spans="2:6" ht="9.75" customHeight="1">
      <c r="B391" s="64" t="s">
        <v>76</v>
      </c>
      <c r="C391" s="64" t="s">
        <v>77</v>
      </c>
      <c r="D391" s="64" t="s">
        <v>78</v>
      </c>
      <c r="E391" s="64" t="s">
        <v>79</v>
      </c>
      <c r="F391" s="64" t="s">
        <v>80</v>
      </c>
    </row>
    <row r="392" spans="2:6" ht="9.75" customHeight="1">
      <c r="B392" s="65"/>
      <c r="C392" s="66" t="str">
        <f>IF(B392="","",VLOOKUP(B392,Samenwerkingsverband!B:E,4,FALSE))</f>
        <v/>
      </c>
      <c r="D392" s="65"/>
      <c r="E392" s="65" t="str">
        <f>IF(ISBLANK(B392),"Kies een item",VLOOKUP(B392,Samenwerkingsverband!B:E,4,FALSE))</f>
        <v>Kies een item</v>
      </c>
      <c r="F392" s="65"/>
    </row>
    <row r="393" spans="2:6" ht="9.75" customHeight="1">
      <c r="B393" s="65"/>
      <c r="C393" s="66" t="str">
        <f>IF(B393="","",VLOOKUP(B393,Samenwerkingsverband!B:C,2,FALSE))</f>
        <v/>
      </c>
      <c r="D393" s="65"/>
      <c r="E393" s="65" t="str">
        <f>IF(ISBLANK(B393),"Kies een item",VLOOKUP(B393,Samenwerkingsverband!B:E,4,FALSE))</f>
        <v>Kies een item</v>
      </c>
      <c r="F393" s="65"/>
    </row>
    <row r="394" spans="2:6" ht="9.75" customHeight="1">
      <c r="B394" s="65"/>
      <c r="C394" s="66" t="str">
        <f>IF(B394="","",VLOOKUP(B394,Samenwerkingsverband!B:C,2,FALSE))</f>
        <v/>
      </c>
      <c r="D394" s="65"/>
      <c r="E394" s="65" t="str">
        <f>IF(ISBLANK(B394),"Kies een item",VLOOKUP(B394,Samenwerkingsverband!B:E,4,FALSE))</f>
        <v>Kies een item</v>
      </c>
      <c r="F394" s="65"/>
    </row>
    <row r="395" spans="2:6" ht="9.75" customHeight="1">
      <c r="B395" s="65"/>
      <c r="C395" s="66" t="str">
        <f>IF(B395="","",VLOOKUP(B395,Samenwerkingsverband!B:C,2,FALSE))</f>
        <v/>
      </c>
      <c r="D395" s="65"/>
      <c r="E395" s="65" t="str">
        <f>IF(ISBLANK(B395),"Kies een item",VLOOKUP(B395,Samenwerkingsverband!B:E,4,FALSE))</f>
        <v>Kies een item</v>
      </c>
      <c r="F395" s="65"/>
    </row>
    <row r="396" spans="2:6" ht="9.75" customHeight="1">
      <c r="B396" s="65"/>
      <c r="C396" s="66" t="str">
        <f>IF(B396="","",VLOOKUP(B396,Samenwerkingsverband!B:C,2,FALSE))</f>
        <v/>
      </c>
      <c r="D396" s="65"/>
      <c r="E396" s="65" t="str">
        <f>IF(ISBLANK(B396),"Kies een item",VLOOKUP(B396,Samenwerkingsverband!B:E,4,FALSE))</f>
        <v>Kies een item</v>
      </c>
      <c r="F396" s="65"/>
    </row>
    <row r="398" spans="2:6" ht="9.75" customHeight="1">
      <c r="B398" s="63" t="s">
        <v>129</v>
      </c>
      <c r="C398" s="63"/>
    </row>
    <row r="399" spans="2:6" ht="9.75" customHeight="1">
      <c r="B399" s="64" t="s">
        <v>76</v>
      </c>
      <c r="C399" s="64" t="s">
        <v>77</v>
      </c>
      <c r="D399" s="64" t="s">
        <v>78</v>
      </c>
      <c r="E399" s="64" t="s">
        <v>79</v>
      </c>
      <c r="F399" s="64" t="s">
        <v>80</v>
      </c>
    </row>
    <row r="400" spans="2:6" ht="9.75" customHeight="1">
      <c r="B400" s="65"/>
      <c r="C400" s="66" t="str">
        <f>IF(B400="","",VLOOKUP(B400,Samenwerkingsverband!B:E,4,FALSE))</f>
        <v/>
      </c>
      <c r="D400" s="65"/>
      <c r="E400" s="65" t="str">
        <f>IF(ISBLANK(B400),"Kies een item",VLOOKUP(B400,Samenwerkingsverband!B:E,4,FALSE))</f>
        <v>Kies een item</v>
      </c>
      <c r="F400" s="65"/>
    </row>
    <row r="401" spans="2:6" ht="9.75" customHeight="1">
      <c r="B401" s="65"/>
      <c r="C401" s="66" t="str">
        <f>IF(B401="","",VLOOKUP(B401,Samenwerkingsverband!B:C,2,FALSE))</f>
        <v/>
      </c>
      <c r="D401" s="65"/>
      <c r="E401" s="65" t="str">
        <f>IF(ISBLANK(B401),"Kies een item",VLOOKUP(B401,Samenwerkingsverband!B:E,4,FALSE))</f>
        <v>Kies een item</v>
      </c>
      <c r="F401" s="65"/>
    </row>
    <row r="402" spans="2:6" ht="9.75" customHeight="1">
      <c r="B402" s="65"/>
      <c r="C402" s="66" t="str">
        <f>IF(B402="","",VLOOKUP(B402,Samenwerkingsverband!B:C,2,FALSE))</f>
        <v/>
      </c>
      <c r="D402" s="65"/>
      <c r="E402" s="65" t="str">
        <f>IF(ISBLANK(B402),"Kies een item",VLOOKUP(B402,Samenwerkingsverband!B:E,4,FALSE))</f>
        <v>Kies een item</v>
      </c>
      <c r="F402" s="65"/>
    </row>
    <row r="403" spans="2:6" ht="9.75" customHeight="1">
      <c r="B403" s="65"/>
      <c r="C403" s="66" t="str">
        <f>IF(B403="","",VLOOKUP(B403,Samenwerkingsverband!B:C,2,FALSE))</f>
        <v/>
      </c>
      <c r="D403" s="65"/>
      <c r="E403" s="65" t="str">
        <f>IF(ISBLANK(B403),"Kies een item",VLOOKUP(B403,Samenwerkingsverband!B:E,4,FALSE))</f>
        <v>Kies een item</v>
      </c>
      <c r="F403" s="65"/>
    </row>
    <row r="404" spans="2:6" ht="9.75" customHeight="1">
      <c r="B404" s="65"/>
      <c r="C404" s="66" t="str">
        <f>IF(B404="","",VLOOKUP(B404,Samenwerkingsverband!B:C,2,FALSE))</f>
        <v/>
      </c>
      <c r="D404" s="65"/>
      <c r="E404" s="65" t="str">
        <f>IF(ISBLANK(B404),"Kies een item",VLOOKUP(B404,Samenwerkingsverband!B:E,4,FALSE))</f>
        <v>Kies een item</v>
      </c>
      <c r="F404" s="65"/>
    </row>
  </sheetData>
  <sheetProtection sheet="1" formatCells="0"/>
  <mergeCells count="3">
    <mergeCell ref="B2:F2"/>
    <mergeCell ref="B3:F3"/>
    <mergeCell ref="B1:F1"/>
  </mergeCells>
  <conditionalFormatting sqref="B7:F7 B15:F15 B23:F23 B31:F31 B39:F39 B47:F47 B55:F55 B63:F63 B71:F71 B79:F79 B87:F87 B95:F95 B103:F103 B111:F111 B119:F119">
    <cfRule type="expression" dxfId="21" priority="45">
      <formula>COUNTIF($B8:$B13, "&lt;&gt;"&amp;"")&gt;0</formula>
    </cfRule>
  </conditionalFormatting>
  <conditionalFormatting sqref="B127:F127">
    <cfRule type="expression" dxfId="20" priority="22">
      <formula>COUNTIF($B128:$B133, "&lt;&gt;"&amp;"")&gt;0</formula>
    </cfRule>
  </conditionalFormatting>
  <conditionalFormatting sqref="B135:F135">
    <cfRule type="expression" dxfId="19" priority="21">
      <formula>COUNTIF($B136:$B141, "&lt;&gt;"&amp;"")&gt;0</formula>
    </cfRule>
  </conditionalFormatting>
  <conditionalFormatting sqref="B143:F143">
    <cfRule type="expression" dxfId="18" priority="20">
      <formula>COUNTIF($B144:$B149, "&lt;&gt;"&amp;"")&gt;0</formula>
    </cfRule>
  </conditionalFormatting>
  <conditionalFormatting sqref="B151:F151">
    <cfRule type="expression" dxfId="17" priority="46">
      <formula>COUNTIF($B152:$B156, "&lt;&gt;"&amp;"")&gt;0</formula>
    </cfRule>
  </conditionalFormatting>
  <conditionalFormatting sqref="B159:F159">
    <cfRule type="expression" dxfId="16" priority="17">
      <formula>COUNTIF($B160:$B164, "&lt;&gt;"&amp;"")&gt;0</formula>
    </cfRule>
  </conditionalFormatting>
  <conditionalFormatting sqref="B167:F167">
    <cfRule type="expression" dxfId="15" priority="16">
      <formula>COUNTIF($B168:$B172, "&lt;&gt;"&amp;"")&gt;0</formula>
    </cfRule>
  </conditionalFormatting>
  <conditionalFormatting sqref="B175:F175">
    <cfRule type="expression" dxfId="14" priority="15">
      <formula>COUNTIF($B176:$B180, "&lt;&gt;"&amp;"")&gt;0</formula>
    </cfRule>
  </conditionalFormatting>
  <conditionalFormatting sqref="B183:F183">
    <cfRule type="expression" dxfId="13" priority="14">
      <formula>COUNTIF($B184:$B188, "&lt;&gt;"&amp;"")&gt;0</formula>
    </cfRule>
  </conditionalFormatting>
  <conditionalFormatting sqref="B191:F191">
    <cfRule type="expression" dxfId="12" priority="13">
      <formula>COUNTIF($B192:$B196, "&lt;&gt;"&amp;"")&gt;0</formula>
    </cfRule>
  </conditionalFormatting>
  <conditionalFormatting sqref="B199:F199">
    <cfRule type="expression" dxfId="11" priority="12">
      <formula>COUNTIF($B200:$B204, "&lt;&gt;"&amp;"")&gt;0</formula>
    </cfRule>
  </conditionalFormatting>
  <conditionalFormatting sqref="B207:F207 B215:F215 B223:F223 B231:F231 B239:F239 B247:F247 B255:F255 B263:F263 B271:F271 B279:F279 B287:F287 B295:F295 B303:F303 B311:F311 B319:F319">
    <cfRule type="expression" dxfId="10" priority="10">
      <formula>COUNTIF($B208:$B213, "&lt;&gt;"&amp;"")&gt;0</formula>
    </cfRule>
  </conditionalFormatting>
  <conditionalFormatting sqref="B327:F327">
    <cfRule type="expression" dxfId="9" priority="9">
      <formula>COUNTIF($B328:$B333, "&lt;&gt;"&amp;"")&gt;0</formula>
    </cfRule>
  </conditionalFormatting>
  <conditionalFormatting sqref="B335:F335">
    <cfRule type="expression" dxfId="8" priority="8">
      <formula>COUNTIF($B336:$B341, "&lt;&gt;"&amp;"")&gt;0</formula>
    </cfRule>
  </conditionalFormatting>
  <conditionalFormatting sqref="B343:F343">
    <cfRule type="expression" dxfId="7" priority="7">
      <formula>COUNTIF($B344:$B349, "&lt;&gt;"&amp;"")&gt;0</formula>
    </cfRule>
  </conditionalFormatting>
  <conditionalFormatting sqref="B351:F351">
    <cfRule type="expression" dxfId="6" priority="11">
      <formula>COUNTIF($B352:$B356, "&lt;&gt;"&amp;"")&gt;0</formula>
    </cfRule>
  </conditionalFormatting>
  <conditionalFormatting sqref="B359:F359">
    <cfRule type="expression" dxfId="5" priority="6">
      <formula>COUNTIF($B360:$B364, "&lt;&gt;"&amp;"")&gt;0</formula>
    </cfRule>
  </conditionalFormatting>
  <conditionalFormatting sqref="B367:F367">
    <cfRule type="expression" dxfId="4" priority="5">
      <formula>COUNTIF($B368:$B372, "&lt;&gt;"&amp;"")&gt;0</formula>
    </cfRule>
  </conditionalFormatting>
  <conditionalFormatting sqref="B375:F375">
    <cfRule type="expression" dxfId="3" priority="4">
      <formula>COUNTIF($B376:$B380, "&lt;&gt;"&amp;"")&gt;0</formula>
    </cfRule>
  </conditionalFormatting>
  <conditionalFormatting sqref="B383:F383">
    <cfRule type="expression" dxfId="2" priority="3">
      <formula>COUNTIF($B384:$B388, "&lt;&gt;"&amp;"")&gt;0</formula>
    </cfRule>
  </conditionalFormatting>
  <conditionalFormatting sqref="B391:F391">
    <cfRule type="expression" dxfId="1" priority="2">
      <formula>COUNTIF($B392:$B396, "&lt;&gt;"&amp;"")&gt;0</formula>
    </cfRule>
  </conditionalFormatting>
  <conditionalFormatting sqref="B399:F399">
    <cfRule type="expression" dxfId="0" priority="1">
      <formula>COUNTIF($B400:$B404, "&lt;&gt;"&amp;"")&gt;0</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C5B6836-72F1-417F-A523-5AC03D57FB29}">
          <x14:formula1>
            <xm:f>Samenwerkingsverband!$N$10:$N$41</xm:f>
          </x14:formula1>
          <xm:sqref>B120:B124 B128:B132 B112:B116 B104:B108 B96:B100 B88:B92 B80:B84 B72:B76 B64:B68 B56:B60 B48:B52 B32:B36 B24:B28 B40:B44 B16:B20 B8:B12 B136:B140 B144:B148 B152:B156 B160:B164 B168:B172 B176:B180 B184:B188 B192:B196 B200:B204 B320:B324 B328:B332 B312:B316 B304:B308 B296:B300 B288:B292 B280:B284 B272:B276 B264:B268 B256:B260 B248:B252 B232:B236 B224:B228 B240:B244 B216:B220 B208:B212 B336:B340 B344:B348 B352:B356 B360:B364 B368:B372 B376:B380 B384:B388 B392:B396 B400:B404</xm:sqref>
        </x14:dataValidation>
        <x14:dataValidation type="list" allowBlank="1" showInputMessage="1" showErrorMessage="1" promptTitle="Kies context" xr:uid="{8CE8D902-9294-43DC-8929-F1D9EB39C35A}">
          <x14:formula1>
            <xm:f>Samenwerkingsverband!$K$12:$K$23</xm:f>
          </x14:formula1>
          <xm:sqref>E392:E396 E120:E124 E112:E116 E104:E108 E96:E100 E88:E92 E80:E84 E72:E76 E64:E68 E56:E60 E48:E52 E40:E44 E32:E36 E24:E28 E16:E20 E400:E404 E128:E132 E136:E140 E144:E148 E152:E156 E160:E164 E168:E172 E176:E180 E184:E188 E192:E196 E200:E204 E320:E324 E312:E316 E304:E308 E296:E300 E288:E292 E280:E284 E272:E276 E264:E268 E256:E260 E248:E252 E240:E244 E232:E236 E224:E228 E216:E220 E208:E212 E328:E332 E336:E340 E344:E348 E352:E356 E360:E364 E368:E372 E376:E380 E384:E388 E8:E12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6344-D7A1-427C-BEDF-1D510D96712A}">
  <dimension ref="A1:H31"/>
  <sheetViews>
    <sheetView showGridLines="0" zoomScale="115" zoomScaleNormal="115" workbookViewId="0">
      <selection activeCell="D12" sqref="D12"/>
    </sheetView>
  </sheetViews>
  <sheetFormatPr defaultColWidth="9.140625" defaultRowHeight="10.5"/>
  <cols>
    <col min="1" max="1" width="16.140625" style="5" bestFit="1" customWidth="1"/>
    <col min="2" max="2" width="33" style="5" customWidth="1"/>
    <col min="3" max="4" width="24.85546875" style="5" customWidth="1"/>
    <col min="5" max="5" width="50.85546875" style="5" customWidth="1"/>
    <col min="6" max="6" width="21.140625" style="5" customWidth="1"/>
    <col min="7" max="7" width="15.42578125" style="5" hidden="1" customWidth="1"/>
    <col min="8" max="8" width="65.85546875" style="51" hidden="1" customWidth="1"/>
    <col min="9" max="16384" width="9.140625" style="5"/>
  </cols>
  <sheetData>
    <row r="1" spans="1:8" ht="17.25" customHeight="1">
      <c r="A1" s="50"/>
      <c r="B1" s="101" t="s">
        <v>130</v>
      </c>
      <c r="C1" s="101"/>
      <c r="D1" s="101"/>
      <c r="E1" s="101"/>
      <c r="F1" s="101"/>
    </row>
    <row r="2" spans="1:8">
      <c r="B2" s="51"/>
      <c r="C2" s="51"/>
      <c r="D2" s="51"/>
      <c r="H2" s="51" t="s">
        <v>19</v>
      </c>
    </row>
    <row r="3" spans="1:8" ht="19.5">
      <c r="B3" s="51"/>
      <c r="C3" s="52" t="s">
        <v>131</v>
      </c>
      <c r="D3" s="51"/>
      <c r="F3" s="52" t="s">
        <v>131</v>
      </c>
      <c r="H3" s="51" t="s">
        <v>40</v>
      </c>
    </row>
    <row r="4" spans="1:8">
      <c r="B4" s="51"/>
      <c r="C4" s="53" t="s">
        <v>62</v>
      </c>
      <c r="D4" s="51"/>
      <c r="E4" s="53" t="s">
        <v>67</v>
      </c>
      <c r="F4" s="53" t="s">
        <v>62</v>
      </c>
      <c r="H4" s="51" t="s">
        <v>34</v>
      </c>
    </row>
    <row r="5" spans="1:8">
      <c r="B5" s="54" t="s">
        <v>63</v>
      </c>
      <c r="C5" s="55">
        <f>Samenwerkingsverband!C49</f>
        <v>0</v>
      </c>
      <c r="D5" s="75" t="s">
        <v>132</v>
      </c>
      <c r="E5" s="59" t="s">
        <v>38</v>
      </c>
      <c r="F5" s="55">
        <f>Samenwerkingsverband!C57</f>
        <v>0</v>
      </c>
      <c r="H5" s="56"/>
    </row>
    <row r="6" spans="1:8">
      <c r="B6" s="54" t="s">
        <v>64</v>
      </c>
      <c r="C6" s="55">
        <f>Samenwerkingsverband!C50</f>
        <v>0</v>
      </c>
      <c r="D6" s="76" t="s">
        <v>133</v>
      </c>
      <c r="E6" s="59" t="s">
        <v>33</v>
      </c>
      <c r="F6" s="55">
        <f>Samenwerkingsverband!C58</f>
        <v>0</v>
      </c>
    </row>
    <row r="7" spans="1:8">
      <c r="B7" s="54" t="s">
        <v>65</v>
      </c>
      <c r="C7" s="55">
        <f>Samenwerkingsverband!C51</f>
        <v>0</v>
      </c>
      <c r="D7" s="75" t="s">
        <v>133</v>
      </c>
      <c r="E7" s="59" t="s">
        <v>45</v>
      </c>
      <c r="F7" s="55">
        <f>Samenwerkingsverband!C59</f>
        <v>0</v>
      </c>
      <c r="H7" s="56"/>
    </row>
    <row r="8" spans="1:8">
      <c r="B8" s="51"/>
      <c r="C8" s="51"/>
      <c r="D8" s="51"/>
      <c r="E8" s="59" t="s">
        <v>48</v>
      </c>
      <c r="F8" s="55">
        <f>Samenwerkingsverband!C60</f>
        <v>0</v>
      </c>
      <c r="H8" s="56"/>
    </row>
    <row r="9" spans="1:8">
      <c r="B9" s="51"/>
      <c r="C9" s="51"/>
      <c r="D9" s="51"/>
      <c r="E9" s="59" t="s">
        <v>51</v>
      </c>
      <c r="F9" s="55">
        <f>Samenwerkingsverband!C61</f>
        <v>0</v>
      </c>
      <c r="H9" s="56"/>
    </row>
    <row r="10" spans="1:8">
      <c r="B10" s="51"/>
      <c r="C10" s="51"/>
      <c r="D10" s="51"/>
      <c r="E10" s="59" t="s">
        <v>52</v>
      </c>
      <c r="F10" s="55">
        <f>Samenwerkingsverband!C64</f>
        <v>0</v>
      </c>
      <c r="H10" s="56"/>
    </row>
    <row r="11" spans="1:8">
      <c r="B11" s="51"/>
      <c r="C11" s="51"/>
      <c r="D11" s="51"/>
      <c r="E11" s="59" t="s">
        <v>54</v>
      </c>
      <c r="F11" s="55">
        <f>Samenwerkingsverband!C62</f>
        <v>0</v>
      </c>
      <c r="H11" s="56"/>
    </row>
    <row r="12" spans="1:8">
      <c r="E12" s="59" t="s">
        <v>56</v>
      </c>
      <c r="F12" s="55">
        <f>Samenwerkingsverband!C63</f>
        <v>0</v>
      </c>
    </row>
    <row r="13" spans="1:8">
      <c r="C13" s="52" t="s">
        <v>134</v>
      </c>
      <c r="D13" s="58"/>
      <c r="E13" s="59" t="s">
        <v>58</v>
      </c>
      <c r="F13" s="55">
        <f>Samenwerkingsverband!C65</f>
        <v>0</v>
      </c>
      <c r="H13" s="56"/>
    </row>
    <row r="14" spans="1:8">
      <c r="B14" s="53" t="s">
        <v>135</v>
      </c>
      <c r="C14" s="53"/>
      <c r="E14" s="59" t="s">
        <v>59</v>
      </c>
      <c r="F14" s="55">
        <f>Samenwerkingsverband!C66</f>
        <v>0</v>
      </c>
    </row>
    <row r="15" spans="1:8">
      <c r="B15" s="59" t="s">
        <v>136</v>
      </c>
      <c r="C15" s="60" t="s">
        <v>137</v>
      </c>
    </row>
    <row r="16" spans="1:8">
      <c r="B16" s="59" t="s">
        <v>138</v>
      </c>
      <c r="C16" s="60" t="s">
        <v>137</v>
      </c>
    </row>
    <row r="17" spans="2:3">
      <c r="B17" s="59" t="s">
        <v>139</v>
      </c>
      <c r="C17" s="57" t="s">
        <v>19</v>
      </c>
    </row>
    <row r="18" spans="2:3">
      <c r="B18" s="59" t="s">
        <v>140</v>
      </c>
      <c r="C18" s="57" t="s">
        <v>19</v>
      </c>
    </row>
    <row r="20" spans="2:3">
      <c r="B20" s="61" t="s">
        <v>141</v>
      </c>
    </row>
    <row r="21" spans="2:3">
      <c r="B21" s="102"/>
      <c r="C21" s="102"/>
    </row>
    <row r="22" spans="2:3">
      <c r="B22" s="102"/>
      <c r="C22" s="102"/>
    </row>
    <row r="23" spans="2:3">
      <c r="B23" s="102"/>
      <c r="C23" s="102"/>
    </row>
    <row r="24" spans="2:3">
      <c r="B24" s="102"/>
      <c r="C24" s="102"/>
    </row>
    <row r="25" spans="2:3">
      <c r="B25" s="102"/>
      <c r="C25" s="102"/>
    </row>
    <row r="26" spans="2:3">
      <c r="B26" s="102"/>
      <c r="C26" s="102"/>
    </row>
    <row r="27" spans="2:3">
      <c r="B27" s="102"/>
      <c r="C27" s="102"/>
    </row>
    <row r="28" spans="2:3">
      <c r="B28" s="102"/>
      <c r="C28" s="102"/>
    </row>
    <row r="29" spans="2:3">
      <c r="B29" s="102"/>
      <c r="C29" s="102"/>
    </row>
    <row r="30" spans="2:3">
      <c r="B30" s="102"/>
      <c r="C30" s="102"/>
    </row>
    <row r="31" spans="2:3">
      <c r="B31" s="102"/>
      <c r="C31" s="102"/>
    </row>
  </sheetData>
  <sheetProtection sheet="1" objects="1" scenarios="1"/>
  <mergeCells count="2">
    <mergeCell ref="B1:F1"/>
    <mergeCell ref="B21:C31"/>
  </mergeCells>
  <dataValidations disablePrompts="1" count="1">
    <dataValidation type="list" allowBlank="1" showInputMessage="1" showErrorMessage="1" sqref="C17:C18" xr:uid="{E02873EC-1C1E-4E72-BCAB-7F8034AC0748}">
      <formula1>$H$2:$H$4</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8693-DAD5-469A-A8EB-7371307B3A7B}">
  <sheetPr>
    <tabColor rgb="FFFFFF00"/>
  </sheetPr>
  <dimension ref="A1:B77"/>
  <sheetViews>
    <sheetView showGridLines="0" workbookViewId="0">
      <pane ySplit="1" topLeftCell="A2" activePane="bottomLeft" state="frozen"/>
      <selection pane="bottomLeft" activeCell="B8" sqref="B8"/>
    </sheetView>
  </sheetViews>
  <sheetFormatPr defaultColWidth="8.85546875" defaultRowHeight="15"/>
  <cols>
    <col min="1" max="1" width="127.5703125" style="43" customWidth="1"/>
    <col min="2" max="16384" width="8.85546875" style="44"/>
  </cols>
  <sheetData>
    <row r="1" spans="1:2" s="43" customFormat="1">
      <c r="A1" s="85"/>
    </row>
    <row r="2" spans="1:2" s="43" customFormat="1">
      <c r="A2" s="81"/>
    </row>
    <row r="3" spans="1:2" s="43" customFormat="1">
      <c r="A3" s="81"/>
    </row>
    <row r="4" spans="1:2" s="43" customFormat="1">
      <c r="A4" s="81"/>
    </row>
    <row r="5" spans="1:2" s="43" customFormat="1">
      <c r="A5" s="81"/>
    </row>
    <row r="6" spans="1:2" s="43" customFormat="1">
      <c r="A6" s="81"/>
    </row>
    <row r="7" spans="1:2" s="43" customFormat="1">
      <c r="A7" s="42"/>
      <c r="B7" s="42"/>
    </row>
    <row r="8" spans="1:2" s="43" customFormat="1">
      <c r="A8" s="81"/>
    </row>
    <row r="9" spans="1:2" s="43" customFormat="1">
      <c r="A9" s="81"/>
    </row>
    <row r="10" spans="1:2" s="43" customFormat="1">
      <c r="A10" s="42"/>
    </row>
    <row r="11" spans="1:2" s="43" customFormat="1">
      <c r="A11" s="81"/>
    </row>
    <row r="12" spans="1:2" s="43" customFormat="1">
      <c r="A12" s="42"/>
    </row>
    <row r="13" spans="1:2" s="43" customFormat="1">
      <c r="A13" s="81"/>
    </row>
    <row r="14" spans="1:2" s="43" customFormat="1">
      <c r="A14" s="42"/>
    </row>
    <row r="15" spans="1:2" s="43" customFormat="1"/>
    <row r="16" spans="1:2" s="43" customFormat="1">
      <c r="A16" s="81"/>
    </row>
    <row r="17" spans="1:1" s="43" customFormat="1">
      <c r="A17" s="81"/>
    </row>
    <row r="18" spans="1:1" s="43" customFormat="1">
      <c r="A18" s="81"/>
    </row>
    <row r="19" spans="1:1" s="43" customFormat="1">
      <c r="A19" s="81"/>
    </row>
    <row r="20" spans="1:1" s="43" customFormat="1">
      <c r="A20" s="42"/>
    </row>
    <row r="21" spans="1:1" s="43" customFormat="1">
      <c r="A21" s="81"/>
    </row>
    <row r="22" spans="1:1" s="43" customFormat="1">
      <c r="A22" s="42"/>
    </row>
    <row r="23" spans="1:1" s="43" customFormat="1">
      <c r="A23" s="42"/>
    </row>
    <row r="24" spans="1:1" s="43" customFormat="1">
      <c r="A24" s="42"/>
    </row>
    <row r="25" spans="1:1" s="43" customFormat="1">
      <c r="A25" s="81"/>
    </row>
    <row r="26" spans="1:1" s="43" customFormat="1">
      <c r="A26" s="81"/>
    </row>
    <row r="27" spans="1:1" s="43" customFormat="1">
      <c r="A27" s="81"/>
    </row>
    <row r="28" spans="1:1" s="43" customFormat="1">
      <c r="A28" s="42"/>
    </row>
    <row r="29" spans="1:1" s="43" customFormat="1">
      <c r="A29" s="42"/>
    </row>
    <row r="30" spans="1:1" s="43" customFormat="1">
      <c r="A30" s="42"/>
    </row>
    <row r="31" spans="1:1" s="43" customFormat="1">
      <c r="A31" s="81"/>
    </row>
    <row r="32" spans="1:1" s="43" customFormat="1">
      <c r="A32" s="42"/>
    </row>
    <row r="33" spans="1:2" s="43" customFormat="1">
      <c r="A33" s="81"/>
    </row>
    <row r="34" spans="1:2" s="43" customFormat="1">
      <c r="A34" s="81"/>
    </row>
    <row r="35" spans="1:2" s="43" customFormat="1">
      <c r="A35" s="81"/>
    </row>
    <row r="36" spans="1:2" s="43" customFormat="1">
      <c r="A36" s="81"/>
    </row>
    <row r="37" spans="1:2" s="43" customFormat="1">
      <c r="A37" s="42"/>
      <c r="B37" s="42"/>
    </row>
    <row r="38" spans="1:2" s="43" customFormat="1">
      <c r="A38" s="81"/>
    </row>
    <row r="39" spans="1:2" s="43" customFormat="1">
      <c r="A39" s="81"/>
    </row>
    <row r="40" spans="1:2" s="43" customFormat="1">
      <c r="A40" s="42"/>
    </row>
    <row r="41" spans="1:2" s="43" customFormat="1">
      <c r="A41" s="82"/>
    </row>
    <row r="42" spans="1:2" s="43" customFormat="1">
      <c r="A42" s="82"/>
    </row>
    <row r="43" spans="1:2" s="43" customFormat="1">
      <c r="A43" s="82"/>
    </row>
    <row r="44" spans="1:2" s="43" customFormat="1">
      <c r="A44" s="82"/>
    </row>
    <row r="45" spans="1:2" s="43" customFormat="1">
      <c r="A45" s="82"/>
    </row>
    <row r="46" spans="1:2" s="43" customFormat="1">
      <c r="A46" s="82"/>
    </row>
    <row r="47" spans="1:2" s="43" customFormat="1">
      <c r="A47" s="82"/>
    </row>
    <row r="48" spans="1:2" s="43" customFormat="1">
      <c r="A48" s="82"/>
    </row>
    <row r="49" spans="1:1" s="43" customFormat="1">
      <c r="A49" s="82"/>
    </row>
    <row r="50" spans="1:1" s="43" customFormat="1">
      <c r="A50" s="82"/>
    </row>
    <row r="51" spans="1:1" s="43" customFormat="1">
      <c r="A51" s="81"/>
    </row>
    <row r="52" spans="1:1" s="43" customFormat="1">
      <c r="A52" s="42"/>
    </row>
    <row r="53" spans="1:1" s="43" customFormat="1">
      <c r="A53" s="82"/>
    </row>
    <row r="54" spans="1:1" s="43" customFormat="1">
      <c r="A54" s="82"/>
    </row>
    <row r="55" spans="1:1" s="43" customFormat="1">
      <c r="A55" s="81"/>
    </row>
    <row r="56" spans="1:1" s="43" customFormat="1">
      <c r="A56" s="81"/>
    </row>
    <row r="57" spans="1:1" s="43" customFormat="1">
      <c r="A57" s="42"/>
    </row>
    <row r="58" spans="1:1" s="43" customFormat="1">
      <c r="A58" s="82"/>
    </row>
    <row r="59" spans="1:1" s="43" customFormat="1">
      <c r="A59" s="81"/>
    </row>
    <row r="60" spans="1:1" s="43" customFormat="1">
      <c r="A60" s="83"/>
    </row>
    <row r="61" spans="1:1" s="43" customFormat="1">
      <c r="A61" s="82"/>
    </row>
    <row r="62" spans="1:1" s="43" customFormat="1">
      <c r="A62" s="82"/>
    </row>
    <row r="63" spans="1:1" s="43" customFormat="1">
      <c r="A63" s="82"/>
    </row>
    <row r="64" spans="1:1" s="43" customFormat="1">
      <c r="A64" s="82"/>
    </row>
    <row r="65" spans="1:1" s="43" customFormat="1">
      <c r="A65" s="82"/>
    </row>
    <row r="66" spans="1:1" s="43" customFormat="1">
      <c r="A66" s="82"/>
    </row>
    <row r="67" spans="1:1" s="43" customFormat="1">
      <c r="A67" s="82"/>
    </row>
    <row r="68" spans="1:1" s="43" customFormat="1">
      <c r="A68" s="82"/>
    </row>
    <row r="69" spans="1:1" s="43" customFormat="1">
      <c r="A69" s="82"/>
    </row>
    <row r="70" spans="1:1" s="43" customFormat="1">
      <c r="A70" s="81"/>
    </row>
    <row r="71" spans="1:1" s="43" customFormat="1">
      <c r="A71" s="83"/>
    </row>
    <row r="72" spans="1:1" s="43" customFormat="1">
      <c r="A72" s="81"/>
    </row>
    <row r="73" spans="1:1" s="43" customFormat="1">
      <c r="A73" s="81"/>
    </row>
    <row r="74" spans="1:1" s="43" customFormat="1">
      <c r="A74" s="81"/>
    </row>
    <row r="75" spans="1:1" s="43" customFormat="1">
      <c r="A75" s="81"/>
    </row>
    <row r="76" spans="1:1" s="43" customFormat="1">
      <c r="A76" s="84"/>
    </row>
    <row r="77" spans="1:1" s="43" customFormat="1"/>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1805BB5B5EC14E9CEA1AC5FC218A7E" ma:contentTypeVersion="16" ma:contentTypeDescription="Een nieuw document maken." ma:contentTypeScope="" ma:versionID="1f1fad6c25b2f4421f078c96f2f90beb">
  <xsd:schema xmlns:xsd="http://www.w3.org/2001/XMLSchema" xmlns:xs="http://www.w3.org/2001/XMLSchema" xmlns:p="http://schemas.microsoft.com/office/2006/metadata/properties" xmlns:ns2="6be66004-d2c4-43a8-88d5-a3cfbc6f71ef" xmlns:ns3="540ce3b9-68cf-4f12-9947-49712690e912" targetNamespace="http://schemas.microsoft.com/office/2006/metadata/properties" ma:root="true" ma:fieldsID="4f95f42793a21250405170ad291ead0f" ns2:_="" ns3:_="">
    <xsd:import namespace="6be66004-d2c4-43a8-88d5-a3cfbc6f71ef"/>
    <xsd:import namespace="540ce3b9-68cf-4f12-9947-49712690e9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e66004-d2c4-43a8-88d5-a3cfbc6f7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75982ab8-b01f-43ab-aae0-3b8ef12832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0ce3b9-68cf-4f12-9947-49712690e91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6b2eb30-c463-4cb5-946f-92bdc7153c91}" ma:internalName="TaxCatchAll" ma:showField="CatchAllData" ma:web="540ce3b9-68cf-4f12-9947-49712690e91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be66004-d2c4-43a8-88d5-a3cfbc6f71ef">
      <Terms xmlns="http://schemas.microsoft.com/office/infopath/2007/PartnerControls"/>
    </lcf76f155ced4ddcb4097134ff3c332f>
    <TaxCatchAll xmlns="540ce3b9-68cf-4f12-9947-49712690e91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55629F-2D67-4A14-845D-E9D92AD77D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e66004-d2c4-43a8-88d5-a3cfbc6f71ef"/>
    <ds:schemaRef ds:uri="540ce3b9-68cf-4f12-9947-49712690e9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4486AD-139A-4E1D-99FA-E8CFD22C8DF3}">
  <ds:schemaRefs>
    <ds:schemaRef ds:uri="http://schemas.microsoft.com/office/2006/metadata/properties"/>
    <ds:schemaRef ds:uri="http://schemas.microsoft.com/office/infopath/2007/PartnerControls"/>
    <ds:schemaRef ds:uri="6be66004-d2c4-43a8-88d5-a3cfbc6f71ef"/>
    <ds:schemaRef ds:uri="540ce3b9-68cf-4f12-9947-49712690e912"/>
  </ds:schemaRefs>
</ds:datastoreItem>
</file>

<file path=customXml/itemProps3.xml><?xml version="1.0" encoding="utf-8"?>
<ds:datastoreItem xmlns:ds="http://schemas.openxmlformats.org/officeDocument/2006/customXml" ds:itemID="{1BB6020F-34F1-4309-BDF4-4364841FAD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Samenwerkingsverband</vt:lpstr>
      <vt:lpstr>Leerroutes</vt:lpstr>
      <vt:lpstr>Beoordeling</vt:lpstr>
      <vt:lpstr>Informatie en stappenplan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Carola Aantjes</dc:creator>
  <cp:keywords/>
  <dc:description/>
  <cp:lastModifiedBy>Pascal Kruithof</cp:lastModifiedBy>
  <cp:revision/>
  <cp:lastPrinted>2025-11-18T10:07:11Z</cp:lastPrinted>
  <dcterms:created xsi:type="dcterms:W3CDTF">2023-01-15T11:48:10Z</dcterms:created>
  <dcterms:modified xsi:type="dcterms:W3CDTF">2025-12-08T14:43:35Z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0x010100A51805BB5B5EC14E9CEA1AC5FC218A7E</vt:lpwstr>
  </property>
  <property fmtid="{D5CDD505-2E9C-101B-9397-08002B2CF9AE}" pid="3" name="Order">
    <vt:r8>941800</vt:r8>
  </property>
  <property fmtid="{D5CDD505-2E9C-101B-9397-08002B2CF9AE}" pid="4" name="MediaServiceImageTags">
    <vt:lpwstr/>
  </property>
</Properties>
</file>